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Traductions\OM\Domaine relevant de la LPEP\"/>
    </mc:Choice>
  </mc:AlternateContent>
  <xr:revisionPtr revIDLastSave="0" documentId="13_ncr:1_{9C5F38FE-44F9-4244-AA39-AD73865E3FB5}" xr6:coauthVersionLast="47" xr6:coauthVersionMax="47" xr10:uidLastSave="{00000000-0000-0000-0000-000000000000}"/>
  <bookViews>
    <workbookView xWindow="-108" yWindow="-108" windowWidth="23256" windowHeight="12576" activeTab="1" xr2:uid="{00000000-000D-0000-FFFF-FFFF00000000}"/>
  </bookViews>
  <sheets>
    <sheet name="Personnes salariées" sheetId="5" r:id="rId1"/>
    <sheet name="Personnes indépendantes" sheetId="6" r:id="rId2"/>
    <sheet name="Mineurs et majeurs en formation" sheetId="9" r:id="rId3"/>
    <sheet name="Participation"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5" l="1"/>
  <c r="H21" i="5" s="1"/>
  <c r="H26" i="5"/>
  <c r="H27" i="5" l="1"/>
  <c r="H36" i="5" s="1"/>
  <c r="H15" i="9"/>
  <c r="H20" i="9" s="1"/>
  <c r="H26" i="6"/>
  <c r="H15" i="6"/>
  <c r="H21" i="6" s="1"/>
  <c r="H27" i="6" l="1"/>
  <c r="H33" i="6" s="1"/>
  <c r="H22" i="9"/>
  <c r="H26" i="9" s="1"/>
  <c r="H45" i="6" l="1"/>
  <c r="H47" i="6" s="1"/>
  <c r="H35" i="6"/>
  <c r="H28" i="9"/>
  <c r="H41" i="9"/>
  <c r="H43" i="9" s="1"/>
  <c r="H48" i="5"/>
  <c r="H38" i="5" l="1"/>
  <c r="H50" i="5"/>
</calcChain>
</file>

<file path=xl/sharedStrings.xml><?xml version="1.0" encoding="utf-8"?>
<sst xmlns="http://schemas.openxmlformats.org/spreadsheetml/2006/main" count="183" uniqueCount="141">
  <si>
    <t>4,5%</t>
  </si>
  <si>
    <t>CHF 206 - CHF 225</t>
  </si>
  <si>
    <t>5,5%</t>
  </si>
  <si>
    <t>CHF 275 - CHF 298</t>
  </si>
  <si>
    <t>6,5%</t>
  </si>
  <si>
    <t>CHF 352 - CHF 379</t>
  </si>
  <si>
    <t>7,5%</t>
  </si>
  <si>
    <t>CHF 438 - CHF 469</t>
  </si>
  <si>
    <t>8,5%</t>
  </si>
  <si>
    <t>CHF 531 - CHF 567</t>
  </si>
  <si>
    <t>9,5%</t>
  </si>
  <si>
    <t>CHF 633 - CHF 673</t>
  </si>
  <si>
    <t>10,5%</t>
  </si>
  <si>
    <t>CHF 744 - CHF 788</t>
  </si>
  <si>
    <t>11,5%</t>
  </si>
  <si>
    <t>CHF 863 - CHF 910</t>
  </si>
  <si>
    <t>12,5%</t>
  </si>
  <si>
    <t>13,5%</t>
  </si>
  <si>
    <t>CHF 125 - CHF 250</t>
  </si>
  <si>
    <t>CHF 417 - CHF 625</t>
  </si>
  <si>
    <t>Nom</t>
  </si>
  <si>
    <t xml:space="preserve">Domicile   </t>
  </si>
  <si>
    <r>
      <t xml:space="preserve">Allocations familiales </t>
    </r>
    <r>
      <rPr>
        <sz val="8"/>
        <color theme="1"/>
        <rFont val="Arial"/>
        <family val="2"/>
        <scheme val="minor"/>
      </rPr>
      <t>(si elles ne sont pas comprises dans le salaire net)</t>
    </r>
  </si>
  <si>
    <t>Rentes de l'AVS / AI</t>
  </si>
  <si>
    <t>Contributions d'entretien</t>
  </si>
  <si>
    <t>Revenus de la fortune</t>
  </si>
  <si>
    <t>Revenus des prévoyances privée et professionnelle</t>
  </si>
  <si>
    <r>
      <t xml:space="preserve">Frais de maladie et d'accident </t>
    </r>
    <r>
      <rPr>
        <sz val="8"/>
        <color theme="1"/>
        <rFont val="Arial"/>
        <family val="2"/>
        <scheme val="minor"/>
      </rPr>
      <t>(selon le guide de l'Intendance des impôts)</t>
    </r>
  </si>
  <si>
    <r>
      <t xml:space="preserve">Déduction d'assurance </t>
    </r>
    <r>
      <rPr>
        <sz val="8"/>
        <color theme="1"/>
        <rFont val="Arial"/>
        <family val="2"/>
        <scheme val="minor"/>
      </rPr>
      <t>(selon le guide de l'Intendance des impôts)</t>
    </r>
  </si>
  <si>
    <r>
      <t xml:space="preserve">Frais de garde d'enfants par des tiers </t>
    </r>
    <r>
      <rPr>
        <sz val="8"/>
        <color theme="1"/>
        <rFont val="Arial"/>
        <family val="2"/>
        <scheme val="minor"/>
      </rPr>
      <t>(selon le guide de l'Intendance des impôts)</t>
    </r>
  </si>
  <si>
    <t>Compléter ce paragraphe uniquement s'il s'agit d'un placement à temps partiel!</t>
  </si>
  <si>
    <t>Placement à temps partiel</t>
  </si>
  <si>
    <t>Nombre de nuits par semaine proposées par l'institution</t>
  </si>
  <si>
    <t>Nombre de nuits par semaine passées en institution</t>
  </si>
  <si>
    <t>Une fortune négative ne peut pas être compensée par le revenu. Elle figure dans le calcul en tant que CHF 0.</t>
  </si>
  <si>
    <t>Calcul de la participation aux coûts (personnes salariées)</t>
  </si>
  <si>
    <t>Revenu imputable (personnes salariées)</t>
  </si>
  <si>
    <t>Revenu annuel déterminant (personnes salariées)</t>
  </si>
  <si>
    <t>La dernière décision de taxation valable ou l'estimation de celle-ci fournie par l'autorité fiscale est déterminante pour calculer le revenu global.</t>
  </si>
  <si>
    <r>
      <t xml:space="preserve">Autres revenus imposables: </t>
    </r>
    <r>
      <rPr>
        <sz val="8"/>
        <color theme="1"/>
        <rFont val="Arial"/>
        <family val="2"/>
        <scheme val="minor"/>
      </rPr>
      <t>p. ex. revenu de substitution AC, APG, indemnités journalières, etc.</t>
    </r>
    <r>
      <rPr>
        <b/>
        <vertAlign val="superscript"/>
        <sz val="8"/>
        <color theme="1"/>
        <rFont val="Arial"/>
        <family val="2"/>
        <scheme val="minor"/>
      </rPr>
      <t>1</t>
    </r>
  </si>
  <si>
    <t>annuel déterminant du ménage commun et équivaut au maximum aux coûts effectifs de la mesure.</t>
  </si>
  <si>
    <t>Les revenus non imposables (aide sociale, PC, bourses, etc.) n'entrent ni dans le revenu global ni dans le revenu annuel déterminant.</t>
  </si>
  <si>
    <t>Calcul de la participation aux coûts (personnes de condition indépendante)</t>
  </si>
  <si>
    <t>Montant supputé de la participation aux coûts selon vos renseignements</t>
  </si>
  <si>
    <t>Montant supputé de la participation aux coûts par année (à plein temps)</t>
  </si>
  <si>
    <t>Montant supputé de la participation aux coûts par mois (à plein temps)</t>
  </si>
  <si>
    <t>Montant supputé de la participation aux coûts par année (à temps partiel)</t>
  </si>
  <si>
    <t>Montant supputé de la participation aux coûts par mois (à temps partiel)</t>
  </si>
  <si>
    <r>
      <t>Résultat imposable selon la taxation fiscale</t>
    </r>
    <r>
      <rPr>
        <b/>
        <vertAlign val="superscript"/>
        <sz val="10.5"/>
        <color theme="1"/>
        <rFont val="Arial"/>
        <family val="2"/>
        <scheme val="minor"/>
      </rPr>
      <t>1</t>
    </r>
  </si>
  <si>
    <r>
      <t>Allocations familiales</t>
    </r>
    <r>
      <rPr>
        <b/>
        <vertAlign val="superscript"/>
        <sz val="10.5"/>
        <color theme="1"/>
        <rFont val="Arial"/>
        <family val="2"/>
        <scheme val="minor"/>
      </rPr>
      <t>2</t>
    </r>
  </si>
  <si>
    <r>
      <t>Rentes de l'AVS / AI</t>
    </r>
    <r>
      <rPr>
        <b/>
        <vertAlign val="superscript"/>
        <sz val="10.5"/>
        <color theme="1"/>
        <rFont val="Arial"/>
        <family val="2"/>
        <scheme val="minor"/>
      </rPr>
      <t>2</t>
    </r>
  </si>
  <si>
    <r>
      <t xml:space="preserve">Contributions d'entretien fournies, </t>
    </r>
    <r>
      <rPr>
        <sz val="8"/>
        <color theme="1"/>
        <rFont val="Arial"/>
        <family val="2"/>
        <scheme val="minor"/>
      </rPr>
      <t>dans la mesure où elles sont fiscalement déductibles</t>
    </r>
  </si>
  <si>
    <r>
      <t>Revenus des prévoyances privée et professionnelle</t>
    </r>
    <r>
      <rPr>
        <b/>
        <vertAlign val="superscript"/>
        <sz val="10.5"/>
        <color theme="1"/>
        <rFont val="Arial"/>
        <family val="2"/>
        <scheme val="minor"/>
      </rPr>
      <t>2</t>
    </r>
  </si>
  <si>
    <r>
      <t>Revenus de la fortune</t>
    </r>
    <r>
      <rPr>
        <b/>
        <vertAlign val="superscript"/>
        <sz val="10.5"/>
        <color theme="1"/>
        <rFont val="Arial"/>
        <family val="2"/>
        <scheme val="minor"/>
      </rPr>
      <t>2</t>
    </r>
  </si>
  <si>
    <r>
      <t>Contributions d'entretien</t>
    </r>
    <r>
      <rPr>
        <b/>
        <vertAlign val="superscript"/>
        <sz val="10.5"/>
        <color theme="1"/>
        <rFont val="Arial"/>
        <family val="2"/>
        <scheme val="minor"/>
      </rPr>
      <t>2</t>
    </r>
  </si>
  <si>
    <r>
      <t xml:space="preserve">Autres revenus imposables: </t>
    </r>
    <r>
      <rPr>
        <sz val="8"/>
        <color theme="1"/>
        <rFont val="Arial"/>
        <family val="2"/>
        <scheme val="minor"/>
      </rPr>
      <t>p.ex. revenu de substitution, indemnités journalières, etc.</t>
    </r>
    <r>
      <rPr>
        <b/>
        <vertAlign val="superscript"/>
        <sz val="8"/>
        <color theme="1"/>
        <rFont val="Arial"/>
        <family val="2"/>
        <scheme val="minor"/>
      </rPr>
      <t>2</t>
    </r>
    <r>
      <rPr>
        <vertAlign val="superscript"/>
        <sz val="8"/>
        <color theme="1"/>
        <rFont val="Arial"/>
        <family val="2"/>
        <scheme val="minor"/>
      </rPr>
      <t xml:space="preserve">, </t>
    </r>
    <r>
      <rPr>
        <b/>
        <vertAlign val="superscript"/>
        <sz val="8"/>
        <color theme="1"/>
        <rFont val="Arial"/>
        <family val="2"/>
        <scheme val="minor"/>
      </rPr>
      <t>3</t>
    </r>
  </si>
  <si>
    <t>Part de 5% de la fortune nette selon la taxation fiscale</t>
  </si>
  <si>
    <t>Revenu imputable (personnes de condition indépendante)</t>
  </si>
  <si>
    <r>
      <t xml:space="preserve">Contributions d'entretien fournies, </t>
    </r>
    <r>
      <rPr>
        <sz val="8"/>
        <color theme="1"/>
        <rFont val="Arial"/>
        <family val="2"/>
        <scheme val="minor"/>
      </rPr>
      <t>dans la mesure où elles sont fiscalement déductibles</t>
    </r>
    <r>
      <rPr>
        <b/>
        <vertAlign val="superscript"/>
        <sz val="8"/>
        <color theme="1"/>
        <rFont val="Arial"/>
        <family val="2"/>
        <scheme val="minor"/>
      </rPr>
      <t>2</t>
    </r>
  </si>
  <si>
    <t>Revenu imputable corrigé (personnes de condition indépendante)</t>
  </si>
  <si>
    <t>Revenu annuel déterminant (personnes de condition indépendante)</t>
  </si>
  <si>
    <t>La participation aux coûts est réduite proportionnellement en cas de placement à temps partiel.</t>
  </si>
  <si>
    <t>Moyenne des trois années, les pertes sont prises en compte. Si la moyenne est négative, inscrire «0».</t>
  </si>
  <si>
    <t>Pour autant que ces montants ne soient pas déjà pris en compte dans le résultat imposable selon la taxation fiscale.</t>
  </si>
  <si>
    <t xml:space="preserve">Remarque: </t>
  </si>
  <si>
    <t>S'il existe un droit aux PC, la part calculée pour le placement doit être cédée intégralement.</t>
  </si>
  <si>
    <r>
      <t xml:space="preserve">Revenu de l'activité lucrative </t>
    </r>
    <r>
      <rPr>
        <sz val="8"/>
        <color theme="1"/>
        <rFont val="Arial"/>
        <family val="2"/>
        <scheme val="minor"/>
      </rPr>
      <t>(salaire net)</t>
    </r>
  </si>
  <si>
    <t>Revenu imputable</t>
  </si>
  <si>
    <t>Primes d'assurance-maladie</t>
  </si>
  <si>
    <t>Revenu imputable corrigé</t>
  </si>
  <si>
    <t xml:space="preserve">Revenu annuel déterminant </t>
  </si>
  <si>
    <t xml:space="preserve">revenu déterminant et équivaut au maximum aux coûts effectifs de la mesure. Ils ne participent pas aux </t>
  </si>
  <si>
    <t>Revenu annuel déterminant</t>
  </si>
  <si>
    <t>jusqu'à CHF 55 000</t>
  </si>
  <si>
    <t>CHF 55 001 - CHF 60 000</t>
  </si>
  <si>
    <t>CHF 60 001 - CHF 65 000</t>
  </si>
  <si>
    <t>CHF 65 001 - CHF 70 000</t>
  </si>
  <si>
    <t>CHF 70 001 - CHF 75 000</t>
  </si>
  <si>
    <t>CHF 75 001 - CHF 80 000</t>
  </si>
  <si>
    <t>CHF 80 001 - CHF 85 000</t>
  </si>
  <si>
    <t>CHF 85 001 - CHF 90 000</t>
  </si>
  <si>
    <t>CHF 90 001 - CHF 95 000</t>
  </si>
  <si>
    <t>CHF 95 001 - CHF 100 000</t>
  </si>
  <si>
    <t>Part en %</t>
  </si>
  <si>
    <t>CHF par année</t>
  </si>
  <si>
    <t>CHF par mois</t>
  </si>
  <si>
    <t>Valeurs de référence</t>
  </si>
  <si>
    <t>CHF 2475 - CHF 2700</t>
  </si>
  <si>
    <t>CHF 3300 - CHF 3575</t>
  </si>
  <si>
    <t>CHF 4225 - CHF 4550</t>
  </si>
  <si>
    <t>CHF 5250 - CHF 5625</t>
  </si>
  <si>
    <t>CHF 6375 - CHF 6800</t>
  </si>
  <si>
    <t>CHF 7600 - CHF 8075</t>
  </si>
  <si>
    <t>CHF 8925 - CHF 9450</t>
  </si>
  <si>
    <t>CHF 10 350 - CHF 10 925</t>
  </si>
  <si>
    <t>CHF 11 875 - CHF 12 500</t>
  </si>
  <si>
    <t>CHF 990 - CHF 1042</t>
  </si>
  <si>
    <t>jusqu'à CHF 10 000</t>
  </si>
  <si>
    <t>CHF 10 001 - CHF 20 000</t>
  </si>
  <si>
    <t>CHF 20 001 - CHF 30 000</t>
  </si>
  <si>
    <t>plus de CHF 30 000</t>
  </si>
  <si>
    <t>CHF 1500 - CHF 3000</t>
  </si>
  <si>
    <t>CHF 5000 - CHF 7500</t>
  </si>
  <si>
    <t>CHF 9000 et plus</t>
  </si>
  <si>
    <t>CHF 750 et plus</t>
  </si>
  <si>
    <r>
      <t xml:space="preserve">Revenu de l'activité lucrative </t>
    </r>
    <r>
      <rPr>
        <sz val="8"/>
        <color theme="1"/>
        <rFont val="Arial"/>
        <family val="2"/>
        <scheme val="minor"/>
      </rPr>
      <t>(salaire net, y compris revenu d'une activité indépendante ou accessoire)</t>
    </r>
  </si>
  <si>
    <r>
      <t xml:space="preserve">Déduction d'assurance </t>
    </r>
    <r>
      <rPr>
        <sz val="8"/>
        <color theme="1"/>
        <rFont val="Arial"/>
        <family val="2"/>
        <scheme val="minor"/>
      </rPr>
      <t>(selon le guide de l'Intendance des impôts)</t>
    </r>
    <r>
      <rPr>
        <b/>
        <vertAlign val="superscript"/>
        <sz val="8"/>
        <color theme="1"/>
        <rFont val="Arial"/>
        <family val="2"/>
        <scheme val="minor"/>
      </rPr>
      <t>2</t>
    </r>
  </si>
  <si>
    <r>
      <t xml:space="preserve">Frais de maladie et d'accident </t>
    </r>
    <r>
      <rPr>
        <sz val="8"/>
        <color theme="1"/>
        <rFont val="Arial"/>
        <family val="2"/>
        <scheme val="minor"/>
      </rPr>
      <t>(selon le guide de l'Intendance des impôts)</t>
    </r>
    <r>
      <rPr>
        <b/>
        <vertAlign val="superscript"/>
        <sz val="8"/>
        <color theme="1"/>
        <rFont val="Arial"/>
        <family val="2"/>
        <scheme val="minor"/>
      </rPr>
      <t>2</t>
    </r>
  </si>
  <si>
    <r>
      <t xml:space="preserve">Calcul de la participation aux coûts </t>
    </r>
    <r>
      <rPr>
        <sz val="10.5"/>
        <color theme="1"/>
        <rFont val="Arial"/>
        <family val="2"/>
        <scheme val="minor"/>
      </rPr>
      <t>(enfants mineurs ou majeurs effectuant une formation initiale et jeunes adultes jusqu'à 25 ans)</t>
    </r>
  </si>
  <si>
    <t>La participation aux coûts des enfants mineurs ou majeurs effectuant une formation initiale ou des jeunes</t>
  </si>
  <si>
    <t>Participation aux coûts des enfants mineurs ou majeurs effectuant une formation initiale et des jeunes adultes jusqu'à 25 ans</t>
  </si>
  <si>
    <t>coûts des prestations ambulatoires, en l'absence de frais d'entretien et de prise en charge au sens strict.</t>
  </si>
  <si>
    <t>adultes de moins de 25 ans faisant l'objet d'un placement résidentiel se calcule sur la base de leur</t>
  </si>
  <si>
    <t>Contributions d'entretien ayant fait l'objet d'une décision</t>
  </si>
  <si>
    <t>Déduction par enfant ayant un besoin d'entretien vivant dans le même ménage</t>
  </si>
  <si>
    <t xml:space="preserve">La participation aux coûts des personnes ayant une obligation d'entretien est calculée sur la base du revenu </t>
  </si>
  <si>
    <t>Les trois dernières décisions de taxation ou estimations de celle-ci fournies par l'autorité fiscale sont déterminantes pour calculer le revenu global.</t>
  </si>
  <si>
    <t>Participation aux coûts des personnes ayant une obligation d'entretien</t>
  </si>
  <si>
    <t>Revenu imputable corrigé (personnes salariées)</t>
  </si>
  <si>
    <t>Nombre d'enfants ayant un besoin d'entretien vivant dans le même ménage</t>
  </si>
  <si>
    <t>par enfant ayant un besoin d'entretien vivant dans le même ménage</t>
  </si>
  <si>
    <t>CHF 100'001 - CHF 120'000</t>
  </si>
  <si>
    <t>CHF 13'500 - CHF 16'200</t>
  </si>
  <si>
    <t>CHF 1'125 - CHF 1'350</t>
  </si>
  <si>
    <t>CHF 120'001 - CHF 150'000</t>
  </si>
  <si>
    <t>CHF 18'000 - CHF 22'500</t>
  </si>
  <si>
    <t>CHF 1'500 - CHF 1'875</t>
  </si>
  <si>
    <t>CHF 150'001 - CHF 200'000</t>
  </si>
  <si>
    <t>CHF 26'250 - CHF 35'000</t>
  </si>
  <si>
    <t>CHF 2'188 - CHF 2'917</t>
  </si>
  <si>
    <t>CHF 200'001 - CHF 250'000</t>
  </si>
  <si>
    <t>CHF 40'000 - CHF 50'000</t>
  </si>
  <si>
    <t>CHF 3'333 - CHF 4'167</t>
  </si>
  <si>
    <t>CHF 62'500 et plus</t>
  </si>
  <si>
    <t>CHF 5'208 et plus</t>
  </si>
  <si>
    <t>plus de CHF 250'000</t>
  </si>
  <si>
    <r>
      <t xml:space="preserve">Rente pour enfant </t>
    </r>
    <r>
      <rPr>
        <sz val="8"/>
        <color theme="1"/>
        <rFont val="Arial"/>
        <family val="2"/>
        <scheme val="minor"/>
      </rPr>
      <t>(décision de l'autorité: 4404 fr./prestation décidée d'un commun accord: rente effective)</t>
    </r>
  </si>
  <si>
    <t>Rentes</t>
  </si>
  <si>
    <r>
      <t>Part de 5% de la fortune nette selon la taxation fiscale</t>
    </r>
    <r>
      <rPr>
        <b/>
        <vertAlign val="superscript"/>
        <sz val="10.5"/>
        <color theme="1"/>
        <rFont val="Arial"/>
        <family val="2"/>
        <scheme val="minor"/>
      </rPr>
      <t>2, 3</t>
    </r>
  </si>
  <si>
    <r>
      <t>Part de 5% de la fortune nette selon la taxation fiscale</t>
    </r>
    <r>
      <rPr>
        <b/>
        <vertAlign val="superscript"/>
        <sz val="10.5"/>
        <color theme="1"/>
        <rFont val="Arial"/>
        <family val="2"/>
        <scheme val="minor"/>
      </rPr>
      <t>4</t>
    </r>
  </si>
  <si>
    <t>La fortune commerciale ne fait pas partie de la fortune nette et ne peut pas être prise en compte dans le calcul de la participation aux coûts. Le cas échéant, des preuves de la fortune commerciale devront être remises a posteriori.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</si>
</sst>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CHF&quot;\ #,##0;[Red]&quot;CHF&quot;\ \-#,##0"/>
    <numFmt numFmtId="165" formatCode="_-* #,##0\ &quot;€&quot;_-;\-* #,##0\ &quot;€&quot;_-;_-* &quot;-&quot;\ &quot;€&quot;_-;_-@_-"/>
    <numFmt numFmtId="166" formatCode="_-* #,##0.00\ _€_-;\-* #,##0.00\ _€_-;_-* &quot;-&quot;??\ _€_-;_-@_-"/>
    <numFmt numFmtId="167" formatCode="_-* #,##0.00;\-* #,##0.00;_-* &quot;-&quot;??;_-@_-"/>
    <numFmt numFmtId="168" formatCode="&quot;CHF&quot;* #,##0.00"/>
    <numFmt numFmtId="169" formatCode="&quot;CHF&quot;\ #,##0.00"/>
    <numFmt numFmtId="170" formatCode="0.0%"/>
    <numFmt numFmtId="171" formatCode="&quot;CHF&quot;\ #,##0"/>
  </numFmts>
  <fonts count="34" x14ac:knownFonts="1">
    <font>
      <sz val="11"/>
      <color theme="1"/>
      <name val="Arial"/>
      <family val="2"/>
      <scheme val="minor"/>
    </font>
    <font>
      <sz val="10.5"/>
      <color theme="1"/>
      <name val="Arial"/>
      <family val="2"/>
    </font>
    <font>
      <sz val="18"/>
      <color theme="3"/>
      <name val="Arial"/>
      <family val="2"/>
      <scheme val="major"/>
    </font>
    <font>
      <sz val="10.5"/>
      <color theme="1"/>
      <name val="Arial"/>
      <family val="2"/>
      <scheme val="minor"/>
    </font>
    <font>
      <b/>
      <sz val="10.5"/>
      <color rgb="FF3F3F3F"/>
      <name val="Arial"/>
      <family val="2"/>
      <scheme val="major"/>
    </font>
    <font>
      <i/>
      <sz val="10.5"/>
      <color rgb="FF7F7F7F"/>
      <name val="Arial"/>
      <family val="2"/>
      <scheme val="minor"/>
    </font>
    <font>
      <sz val="10.5"/>
      <color rgb="FFFA7D00"/>
      <name val="Arial"/>
      <family val="2"/>
      <scheme val="minor"/>
    </font>
    <font>
      <sz val="10.5"/>
      <color rgb="FFFF0000"/>
      <name val="Arial"/>
      <family val="2"/>
      <scheme val="minor"/>
    </font>
    <font>
      <b/>
      <sz val="10.5"/>
      <color theme="0"/>
      <name val="Arial"/>
      <family val="2"/>
      <scheme val="minor"/>
    </font>
    <font>
      <b/>
      <sz val="10.5"/>
      <color theme="1"/>
      <name val="Arial"/>
      <family val="2"/>
      <scheme val="minor"/>
    </font>
    <font>
      <b/>
      <sz val="15"/>
      <color theme="1"/>
      <name val="Arial"/>
      <family val="2"/>
      <scheme val="major"/>
    </font>
    <font>
      <b/>
      <sz val="13"/>
      <name val="Arial"/>
      <family val="2"/>
      <scheme val="major"/>
    </font>
    <font>
      <b/>
      <sz val="11"/>
      <name val="Arial"/>
      <family val="3"/>
      <scheme val="major"/>
    </font>
    <font>
      <sz val="10.5"/>
      <color theme="0"/>
      <name val="Arial"/>
      <family val="2"/>
      <scheme val="minor"/>
    </font>
    <font>
      <u/>
      <sz val="10.5"/>
      <color theme="1"/>
      <name val="Arial"/>
      <family val="2"/>
      <scheme val="minor"/>
    </font>
    <font>
      <sz val="10.5"/>
      <color theme="6" tint="-0.24994659260841701"/>
      <name val="Arial"/>
      <family val="2"/>
      <scheme val="minor"/>
    </font>
    <font>
      <sz val="10.5"/>
      <color theme="8"/>
      <name val="Arial"/>
      <family val="2"/>
      <scheme val="minor"/>
    </font>
    <font>
      <sz val="10.5"/>
      <color theme="9"/>
      <name val="Arial"/>
      <family val="2"/>
      <scheme val="minor"/>
    </font>
    <font>
      <b/>
      <sz val="10.5"/>
      <color theme="8"/>
      <name val="Arial"/>
      <family val="2"/>
      <scheme val="major"/>
    </font>
    <font>
      <b/>
      <sz val="14"/>
      <color theme="1"/>
      <name val="Arial"/>
      <family val="2"/>
      <scheme val="minor"/>
    </font>
    <font>
      <b/>
      <vertAlign val="superscript"/>
      <sz val="10.5"/>
      <color theme="1"/>
      <name val="Arial"/>
      <family val="2"/>
      <scheme val="minor"/>
    </font>
    <font>
      <sz val="8.5"/>
      <color theme="1"/>
      <name val="Arial"/>
      <family val="2"/>
      <scheme val="minor"/>
    </font>
    <font>
      <b/>
      <sz val="11"/>
      <color theme="1"/>
      <name val="Arial"/>
      <family val="2"/>
    </font>
    <font>
      <sz val="8"/>
      <color rgb="FFFF0000"/>
      <name val="Arial"/>
      <family val="2"/>
      <scheme val="minor"/>
    </font>
    <font>
      <sz val="10.5"/>
      <name val="Arial"/>
      <family val="2"/>
      <scheme val="minor"/>
    </font>
    <font>
      <b/>
      <sz val="11"/>
      <color theme="1"/>
      <name val="Arial"/>
      <family val="2"/>
      <scheme val="minor"/>
    </font>
    <font>
      <i/>
      <sz val="8.5"/>
      <color theme="1"/>
      <name val="Arial"/>
      <family val="2"/>
      <scheme val="minor"/>
    </font>
    <font>
      <sz val="8"/>
      <color theme="1"/>
      <name val="Arial"/>
      <family val="2"/>
      <scheme val="minor"/>
    </font>
    <font>
      <sz val="6.5"/>
      <color theme="1"/>
      <name val="Arial"/>
      <family val="2"/>
      <scheme val="minor"/>
    </font>
    <font>
      <i/>
      <sz val="11"/>
      <color rgb="FFFF0000"/>
      <name val="Arial"/>
      <family val="2"/>
      <scheme val="minor"/>
    </font>
    <font>
      <sz val="7.5"/>
      <color rgb="FFFF0000"/>
      <name val="Arial"/>
      <family val="2"/>
      <scheme val="minor"/>
    </font>
    <font>
      <b/>
      <sz val="10.5"/>
      <name val="Arial"/>
      <family val="2"/>
      <scheme val="minor"/>
    </font>
    <font>
      <b/>
      <vertAlign val="superscript"/>
      <sz val="8"/>
      <color theme="1"/>
      <name val="Arial"/>
      <family val="2"/>
      <scheme val="minor"/>
    </font>
    <font>
      <vertAlign val="superscript"/>
      <sz val="8"/>
      <color theme="1"/>
      <name val="Arial"/>
      <family val="2"/>
      <scheme val="minor"/>
    </font>
  </fonts>
  <fills count="38">
    <fill>
      <patternFill patternType="none"/>
    </fill>
    <fill>
      <patternFill patternType="gray125"/>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6" tint="0.39994506668294322"/>
        <bgColor indexed="64"/>
      </patternFill>
    </fill>
    <fill>
      <patternFill patternType="solid">
        <fgColor theme="7"/>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tint="-0.14999847407452621"/>
        <bgColor indexed="64"/>
      </patternFill>
    </fill>
  </fills>
  <borders count="4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1"/>
      </top>
      <bottom style="double">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hair">
        <color auto="1"/>
      </left>
      <right style="hair">
        <color auto="1"/>
      </right>
      <top/>
      <bottom style="medium">
        <color indexed="64"/>
      </bottom>
      <diagonal/>
    </border>
    <border>
      <left style="hair">
        <color auto="1"/>
      </left>
      <right style="medium">
        <color auto="1"/>
      </right>
      <top/>
      <bottom style="medium">
        <color indexed="64"/>
      </bottom>
      <diagonal/>
    </border>
  </borders>
  <cellStyleXfs count="48">
    <xf numFmtId="0" fontId="0" fillId="0" borderId="0"/>
    <xf numFmtId="166" fontId="1" fillId="0" borderId="0" applyFont="0" applyFill="0" applyBorder="0" applyAlignment="0" applyProtection="0"/>
    <xf numFmtId="167" fontId="3" fillId="0" borderId="0" applyFill="0" applyBorder="0" applyAlignment="0" applyProtection="0"/>
    <xf numFmtId="168" fontId="3" fillId="0" borderId="0" applyFill="0" applyBorder="0" applyAlignment="0" applyProtection="0"/>
    <xf numFmtId="165" fontId="1" fillId="0" borderId="0" applyFont="0" applyFill="0" applyBorder="0" applyAlignment="0" applyProtection="0"/>
    <xf numFmtId="0" fontId="2"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Alignment="0" applyProtection="0"/>
    <xf numFmtId="0" fontId="12" fillId="0" borderId="0" applyNumberFormat="0" applyFill="0" applyAlignment="0" applyProtection="0"/>
    <xf numFmtId="0" fontId="12" fillId="0" borderId="0" applyNumberFormat="0" applyFill="0" applyAlignment="0" applyProtection="0"/>
    <xf numFmtId="0" fontId="15" fillId="29" borderId="0" applyNumberFormat="0" applyBorder="0" applyAlignment="0" applyProtection="0"/>
    <xf numFmtId="0" fontId="17" fillId="31" borderId="0" applyNumberFormat="0" applyBorder="0" applyAlignment="0" applyProtection="0"/>
    <xf numFmtId="0" fontId="16" fillId="30" borderId="0" applyNumberFormat="0" applyBorder="0" applyAlignment="0" applyProtection="0"/>
    <xf numFmtId="0" fontId="3" fillId="32" borderId="1" applyNumberFormat="0" applyAlignment="0" applyProtection="0"/>
    <xf numFmtId="0" fontId="4" fillId="2" borderId="2" applyNumberFormat="0" applyAlignment="0" applyProtection="0"/>
    <xf numFmtId="0" fontId="18" fillId="2" borderId="1" applyNumberFormat="0" applyAlignment="0" applyProtection="0"/>
    <xf numFmtId="0" fontId="6" fillId="0" borderId="3" applyNumberFormat="0" applyFill="0" applyAlignment="0" applyProtection="0"/>
    <xf numFmtId="0" fontId="8" fillId="3" borderId="4" applyNumberFormat="0" applyAlignment="0" applyProtection="0"/>
    <xf numFmtId="0" fontId="7" fillId="0" borderId="0" applyNumberFormat="0" applyFill="0" applyBorder="0" applyAlignment="0" applyProtection="0"/>
    <xf numFmtId="0" fontId="3" fillId="28" borderId="5" applyNumberFormat="0" applyAlignment="0" applyProtection="0"/>
    <xf numFmtId="0" fontId="5" fillId="0" borderId="0" applyNumberFormat="0" applyFill="0" applyBorder="0" applyAlignment="0" applyProtection="0"/>
    <xf numFmtId="0" fontId="9" fillId="0" borderId="6" applyNumberFormat="0" applyFill="0" applyAlignment="0" applyProtection="0"/>
    <xf numFmtId="0" fontId="14" fillId="0" borderId="0" applyNumberFormat="0" applyFill="0" applyBorder="0" applyAlignment="0" applyProtection="0"/>
    <xf numFmtId="0" fontId="1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13" fillId="27" borderId="0" applyNumberFormat="0" applyBorder="0" applyAlignment="0" applyProtection="0"/>
    <xf numFmtId="4" fontId="3" fillId="0" borderId="0" applyFont="0" applyFill="0" applyBorder="0" applyProtection="0"/>
  </cellStyleXfs>
  <cellXfs count="108">
    <xf numFmtId="0" fontId="0" fillId="0" borderId="0" xfId="0"/>
    <xf numFmtId="0" fontId="3" fillId="0" borderId="0" xfId="0" applyFont="1"/>
    <xf numFmtId="0" fontId="3" fillId="0" borderId="11" xfId="0" applyFont="1" applyBorder="1" applyAlignment="1">
      <alignment vertical="top" wrapText="1"/>
    </xf>
    <xf numFmtId="0" fontId="19" fillId="0" borderId="0" xfId="0" applyFont="1"/>
    <xf numFmtId="0" fontId="20" fillId="0" borderId="0" xfId="0" applyFont="1"/>
    <xf numFmtId="0" fontId="21" fillId="0" borderId="0" xfId="0" applyFont="1"/>
    <xf numFmtId="0" fontId="22" fillId="0" borderId="12" xfId="0" applyFont="1" applyBorder="1" applyAlignment="1">
      <alignment wrapText="1"/>
    </xf>
    <xf numFmtId="0" fontId="22" fillId="0" borderId="13" xfId="0" applyFont="1" applyBorder="1"/>
    <xf numFmtId="0" fontId="0" fillId="0" borderId="15" xfId="0" applyBorder="1"/>
    <xf numFmtId="9" fontId="0" fillId="0" borderId="16" xfId="0" applyNumberFormat="1" applyBorder="1"/>
    <xf numFmtId="164" fontId="0" fillId="0" borderId="16" xfId="0" applyNumberFormat="1" applyBorder="1" applyAlignment="1">
      <alignment horizontal="right"/>
    </xf>
    <xf numFmtId="164" fontId="0" fillId="0" borderId="17" xfId="0" applyNumberFormat="1" applyBorder="1" applyAlignment="1">
      <alignment horizontal="right"/>
    </xf>
    <xf numFmtId="0" fontId="0" fillId="0" borderId="18" xfId="0" applyBorder="1"/>
    <xf numFmtId="170" fontId="0" fillId="0" borderId="19" xfId="0" applyNumberFormat="1" applyBorder="1" applyAlignment="1">
      <alignment horizontal="right"/>
    </xf>
    <xf numFmtId="0" fontId="0" fillId="0" borderId="19" xfId="0" applyBorder="1" applyAlignment="1">
      <alignment horizontal="right"/>
    </xf>
    <xf numFmtId="0" fontId="0" fillId="0" borderId="20" xfId="0" applyBorder="1" applyAlignment="1">
      <alignment horizontal="right"/>
    </xf>
    <xf numFmtId="164" fontId="0" fillId="0" borderId="20" xfId="0" applyNumberFormat="1" applyBorder="1" applyAlignment="1">
      <alignment horizontal="right"/>
    </xf>
    <xf numFmtId="0" fontId="0" fillId="0" borderId="21" xfId="0" applyBorder="1"/>
    <xf numFmtId="170" fontId="0" fillId="0" borderId="22" xfId="0" applyNumberFormat="1" applyBorder="1" applyAlignment="1">
      <alignment horizontal="right"/>
    </xf>
    <xf numFmtId="0" fontId="0" fillId="0" borderId="22" xfId="0" applyBorder="1" applyAlignment="1">
      <alignment horizontal="right"/>
    </xf>
    <xf numFmtId="0" fontId="0" fillId="0" borderId="23" xfId="0" applyBorder="1" applyAlignment="1">
      <alignment horizontal="right"/>
    </xf>
    <xf numFmtId="0" fontId="3" fillId="0" borderId="0" xfId="0" applyFont="1" applyAlignment="1">
      <alignment vertical="center"/>
    </xf>
    <xf numFmtId="0" fontId="9" fillId="0" borderId="0" xfId="0" applyFont="1"/>
    <xf numFmtId="0" fontId="23" fillId="0" borderId="0" xfId="0" applyFont="1"/>
    <xf numFmtId="0" fontId="3" fillId="35" borderId="9" xfId="0" applyFont="1" applyFill="1" applyBorder="1"/>
    <xf numFmtId="0" fontId="9" fillId="34" borderId="0" xfId="0" applyFont="1" applyFill="1"/>
    <xf numFmtId="0" fontId="3" fillId="34" borderId="0" xfId="0" applyFont="1" applyFill="1"/>
    <xf numFmtId="0" fontId="7" fillId="0" borderId="0" xfId="0" applyFont="1" applyAlignment="1">
      <alignment vertical="center"/>
    </xf>
    <xf numFmtId="0" fontId="9" fillId="36" borderId="0" xfId="0" applyFont="1" applyFill="1"/>
    <xf numFmtId="0" fontId="3" fillId="36" borderId="0" xfId="0" applyFont="1" applyFill="1"/>
    <xf numFmtId="0" fontId="24" fillId="0" borderId="0" xfId="0" applyFont="1" applyAlignment="1">
      <alignment vertical="center"/>
    </xf>
    <xf numFmtId="0" fontId="0" fillId="0" borderId="24" xfId="0" applyBorder="1"/>
    <xf numFmtId="0" fontId="3" fillId="0" borderId="24" xfId="0" applyFont="1" applyBorder="1"/>
    <xf numFmtId="0" fontId="0" fillId="0" borderId="0" xfId="0" applyBorder="1"/>
    <xf numFmtId="0" fontId="25" fillId="0" borderId="0" xfId="0" applyFont="1" applyBorder="1"/>
    <xf numFmtId="0" fontId="3" fillId="0" borderId="0" xfId="0" applyFont="1" applyBorder="1"/>
    <xf numFmtId="0" fontId="25" fillId="0" borderId="0" xfId="0" applyFont="1"/>
    <xf numFmtId="0" fontId="0" fillId="0" borderId="0" xfId="0" applyFill="1"/>
    <xf numFmtId="0" fontId="9" fillId="0" borderId="0" xfId="0" applyFont="1" applyFill="1"/>
    <xf numFmtId="0" fontId="3" fillId="0" borderId="0" xfId="0" applyFont="1" applyFill="1"/>
    <xf numFmtId="171" fontId="3" fillId="0" borderId="0" xfId="0" applyNumberFormat="1" applyFont="1" applyFill="1" applyBorder="1" applyAlignment="1">
      <alignment horizontal="distributed" vertical="top"/>
    </xf>
    <xf numFmtId="0" fontId="20" fillId="0" borderId="24" xfId="0" applyFont="1" applyBorder="1"/>
    <xf numFmtId="0" fontId="9" fillId="0" borderId="0" xfId="0" applyFont="1" applyFill="1" applyBorder="1"/>
    <xf numFmtId="0" fontId="3" fillId="0" borderId="0" xfId="0" applyFont="1" applyFill="1" applyBorder="1"/>
    <xf numFmtId="171" fontId="9" fillId="34" borderId="7" xfId="0" applyNumberFormat="1" applyFont="1" applyFill="1" applyBorder="1" applyAlignment="1">
      <alignment horizontal="distributed" vertical="top"/>
    </xf>
    <xf numFmtId="171" fontId="9" fillId="36" borderId="7" xfId="0" applyNumberFormat="1" applyFont="1" applyFill="1" applyBorder="1" applyAlignment="1">
      <alignment horizontal="distributed" vertical="top"/>
    </xf>
    <xf numFmtId="171" fontId="9" fillId="0" borderId="0" xfId="0" applyNumberFormat="1" applyFont="1" applyFill="1" applyBorder="1" applyAlignment="1">
      <alignment horizontal="distributed" vertical="top"/>
    </xf>
    <xf numFmtId="0" fontId="7" fillId="0" borderId="0" xfId="0" applyFont="1" applyFill="1"/>
    <xf numFmtId="0" fontId="24" fillId="0" borderId="0" xfId="0" applyFont="1" applyFill="1"/>
    <xf numFmtId="0" fontId="3" fillId="0" borderId="25" xfId="0" applyFont="1" applyBorder="1"/>
    <xf numFmtId="0" fontId="3" fillId="0" borderId="26" xfId="0" applyFont="1" applyBorder="1"/>
    <xf numFmtId="0" fontId="3" fillId="0" borderId="28" xfId="0" applyFont="1" applyBorder="1"/>
    <xf numFmtId="0" fontId="3" fillId="35" borderId="30" xfId="0" applyFont="1" applyFill="1" applyBorder="1"/>
    <xf numFmtId="169" fontId="3" fillId="0" borderId="31" xfId="0" applyNumberFormat="1" applyFont="1" applyBorder="1" applyAlignment="1">
      <alignment horizontal="distributed"/>
    </xf>
    <xf numFmtId="0" fontId="3" fillId="0" borderId="32" xfId="0" applyFont="1" applyBorder="1" applyAlignment="1">
      <alignment vertical="top" wrapText="1"/>
    </xf>
    <xf numFmtId="0" fontId="9" fillId="34" borderId="33" xfId="0" applyFont="1" applyFill="1" applyBorder="1"/>
    <xf numFmtId="0" fontId="9" fillId="34" borderId="34" xfId="0" applyFont="1" applyFill="1" applyBorder="1"/>
    <xf numFmtId="0" fontId="9" fillId="34" borderId="35" xfId="0" applyFont="1" applyFill="1" applyBorder="1"/>
    <xf numFmtId="0" fontId="0" fillId="0" borderId="18" xfId="0" applyBorder="1" applyAlignment="1">
      <alignment horizontal="right"/>
    </xf>
    <xf numFmtId="0" fontId="0" fillId="0" borderId="21" xfId="0" applyBorder="1" applyAlignment="1">
      <alignment horizontal="right"/>
    </xf>
    <xf numFmtId="0" fontId="21" fillId="0" borderId="28" xfId="0" applyFont="1" applyBorder="1"/>
    <xf numFmtId="0" fontId="26" fillId="0" borderId="0" xfId="0" applyFont="1" applyBorder="1"/>
    <xf numFmtId="0" fontId="28" fillId="0" borderId="24" xfId="0" applyFont="1" applyBorder="1"/>
    <xf numFmtId="0" fontId="28" fillId="0" borderId="0" xfId="0" applyFont="1"/>
    <xf numFmtId="0" fontId="0" fillId="0" borderId="11" xfId="0" applyBorder="1"/>
    <xf numFmtId="0" fontId="9" fillId="0" borderId="11" xfId="0" applyFont="1" applyFill="1" applyBorder="1"/>
    <xf numFmtId="0" fontId="3" fillId="0" borderId="11" xfId="0" applyFont="1" applyFill="1" applyBorder="1"/>
    <xf numFmtId="171" fontId="3" fillId="0" borderId="11" xfId="0" applyNumberFormat="1" applyFont="1" applyFill="1" applyBorder="1" applyAlignment="1">
      <alignment horizontal="distributed" vertical="top"/>
    </xf>
    <xf numFmtId="0" fontId="3" fillId="33" borderId="7" xfId="0" applyFont="1" applyFill="1" applyBorder="1" applyProtection="1">
      <protection locked="0"/>
    </xf>
    <xf numFmtId="0" fontId="3" fillId="33" borderId="32" xfId="0" applyFont="1" applyFill="1" applyBorder="1" applyAlignment="1" applyProtection="1">
      <alignment vertical="top" wrapText="1"/>
      <protection locked="0"/>
    </xf>
    <xf numFmtId="171" fontId="3" fillId="33" borderId="27" xfId="0" applyNumberFormat="1" applyFont="1" applyFill="1" applyBorder="1" applyAlignment="1" applyProtection="1">
      <alignment horizontal="distributed"/>
      <protection locked="0"/>
    </xf>
    <xf numFmtId="171" fontId="3" fillId="33" borderId="29" xfId="0" applyNumberFormat="1" applyFont="1" applyFill="1" applyBorder="1" applyAlignment="1" applyProtection="1">
      <alignment horizontal="distributed"/>
      <protection locked="0"/>
    </xf>
    <xf numFmtId="171" fontId="3" fillId="35" borderId="29" xfId="0" applyNumberFormat="1" applyFont="1" applyFill="1" applyBorder="1" applyAlignment="1">
      <alignment horizontal="distributed"/>
    </xf>
    <xf numFmtId="171" fontId="3" fillId="0" borderId="29" xfId="0" applyNumberFormat="1" applyFont="1" applyFill="1" applyBorder="1" applyAlignment="1">
      <alignment horizontal="distributed" vertical="top"/>
    </xf>
    <xf numFmtId="171" fontId="9" fillId="34" borderId="36" xfId="0" applyNumberFormat="1" applyFont="1" applyFill="1" applyBorder="1" applyAlignment="1">
      <alignment horizontal="distributed"/>
    </xf>
    <xf numFmtId="0" fontId="29" fillId="0" borderId="24" xfId="0" applyFont="1" applyBorder="1"/>
    <xf numFmtId="0" fontId="30" fillId="0" borderId="0" xfId="0" applyFont="1"/>
    <xf numFmtId="0" fontId="9" fillId="0" borderId="0" xfId="0" applyFont="1" applyAlignment="1">
      <alignment horizontal="right"/>
    </xf>
    <xf numFmtId="0" fontId="31" fillId="0" borderId="0" xfId="0" applyFont="1" applyBorder="1" applyAlignment="1"/>
    <xf numFmtId="0" fontId="9" fillId="0" borderId="0" xfId="0" applyFont="1" applyBorder="1" applyAlignment="1">
      <alignment horizontal="right"/>
    </xf>
    <xf numFmtId="0" fontId="24" fillId="37" borderId="0" xfId="0" applyFont="1" applyFill="1" applyAlignment="1">
      <alignment vertical="center"/>
    </xf>
    <xf numFmtId="0" fontId="3" fillId="37" borderId="0" xfId="0" applyFont="1" applyFill="1"/>
    <xf numFmtId="0" fontId="22" fillId="0" borderId="13" xfId="0" applyFont="1" applyBorder="1" applyAlignment="1">
      <alignment horizontal="center"/>
    </xf>
    <xf numFmtId="0" fontId="22" fillId="0" borderId="14" xfId="0" applyFont="1" applyBorder="1" applyAlignment="1">
      <alignment horizontal="center"/>
    </xf>
    <xf numFmtId="0" fontId="0" fillId="0" borderId="16" xfId="0" applyBorder="1" applyAlignment="1">
      <alignment horizontal="right"/>
    </xf>
    <xf numFmtId="0" fontId="0" fillId="0" borderId="17" xfId="0" applyBorder="1" applyAlignment="1">
      <alignment horizontal="right"/>
    </xf>
    <xf numFmtId="170" fontId="0" fillId="0" borderId="16" xfId="0" applyNumberFormat="1" applyBorder="1" applyAlignment="1">
      <alignment horizontal="right"/>
    </xf>
    <xf numFmtId="0" fontId="0" fillId="0" borderId="40" xfId="0" applyBorder="1" applyAlignment="1">
      <alignment horizontal="right"/>
    </xf>
    <xf numFmtId="0" fontId="0" fillId="0" borderId="41" xfId="0" applyBorder="1" applyAlignment="1">
      <alignment horizontal="right"/>
    </xf>
    <xf numFmtId="0" fontId="20" fillId="0" borderId="0" xfId="0" applyFont="1" applyAlignment="1">
      <alignment vertical="top"/>
    </xf>
    <xf numFmtId="0" fontId="28" fillId="0" borderId="0" xfId="0" applyFont="1" applyAlignment="1">
      <alignment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28" xfId="0" applyFont="1" applyBorder="1" applyAlignment="1">
      <alignment horizontal="left" wrapText="1"/>
    </xf>
    <xf numFmtId="0" fontId="3" fillId="0" borderId="0" xfId="0" applyFont="1" applyBorder="1" applyAlignment="1">
      <alignment horizontal="left" wrapText="1"/>
    </xf>
    <xf numFmtId="0" fontId="3" fillId="0" borderId="37" xfId="0" applyFont="1" applyBorder="1" applyAlignment="1">
      <alignment horizontal="left" wrapText="1"/>
    </xf>
    <xf numFmtId="0" fontId="3" fillId="33" borderId="8" xfId="0" applyFont="1" applyFill="1" applyBorder="1" applyAlignment="1" applyProtection="1">
      <alignment horizontal="left"/>
      <protection locked="0"/>
    </xf>
    <xf numFmtId="0" fontId="3" fillId="33" borderId="9" xfId="0" applyFont="1" applyFill="1" applyBorder="1" applyAlignment="1" applyProtection="1">
      <alignment horizontal="left"/>
      <protection locked="0"/>
    </xf>
    <xf numFmtId="0" fontId="3" fillId="33" borderId="10" xfId="0" applyFont="1" applyFill="1" applyBorder="1" applyAlignment="1" applyProtection="1">
      <alignment horizontal="left"/>
      <protection locked="0"/>
    </xf>
    <xf numFmtId="169" fontId="26" fillId="0" borderId="28" xfId="0" applyNumberFormat="1" applyFont="1" applyBorder="1" applyAlignment="1">
      <alignment horizontal="left"/>
    </xf>
    <xf numFmtId="169" fontId="26" fillId="0" borderId="0" xfId="0" applyNumberFormat="1" applyFont="1" applyBorder="1" applyAlignment="1">
      <alignment horizontal="left"/>
    </xf>
    <xf numFmtId="0" fontId="21" fillId="0" borderId="0" xfId="0" applyFont="1" applyAlignment="1">
      <alignment horizontal="left" wrapText="1"/>
    </xf>
    <xf numFmtId="0" fontId="24" fillId="33" borderId="8" xfId="0" applyFont="1" applyFill="1" applyBorder="1" applyAlignment="1" applyProtection="1">
      <alignment horizontal="left"/>
      <protection locked="0"/>
    </xf>
    <xf numFmtId="0" fontId="24" fillId="33" borderId="9" xfId="0" applyFont="1" applyFill="1" applyBorder="1" applyAlignment="1" applyProtection="1">
      <alignment horizontal="left"/>
      <protection locked="0"/>
    </xf>
    <xf numFmtId="0" fontId="24" fillId="33" borderId="10" xfId="0" applyFont="1" applyFill="1" applyBorder="1" applyAlignment="1" applyProtection="1">
      <alignment horizontal="left"/>
      <protection locked="0"/>
    </xf>
    <xf numFmtId="0" fontId="19" fillId="0" borderId="0" xfId="0" applyFont="1" applyAlignment="1">
      <alignment horizontal="left" wrapText="1"/>
    </xf>
    <xf numFmtId="0" fontId="22" fillId="0" borderId="38" xfId="0" applyFont="1" applyBorder="1" applyAlignment="1">
      <alignment horizontal="center"/>
    </xf>
    <xf numFmtId="0" fontId="22" fillId="0" borderId="39" xfId="0" applyFont="1" applyBorder="1" applyAlignment="1">
      <alignment horizontal="center"/>
    </xf>
  </cellXfs>
  <cellStyles count="48">
    <cellStyle name="20 % - Accent1" xfId="24" builtinId="30" customBuiltin="1"/>
    <cellStyle name="20 % - Accent2" xfId="28" builtinId="34" customBuiltin="1"/>
    <cellStyle name="20 % - Accent3" xfId="32" builtinId="38" customBuiltin="1"/>
    <cellStyle name="20 % - Accent4" xfId="36" builtinId="42" customBuiltin="1"/>
    <cellStyle name="20 % - Accent5" xfId="40" builtinId="46" customBuiltin="1"/>
    <cellStyle name="20 % - Accent6" xfId="44" builtinId="50" customBuiltin="1"/>
    <cellStyle name="40 % - Accent1" xfId="25" builtinId="31" customBuiltin="1"/>
    <cellStyle name="40 % - Accent2" xfId="29" builtinId="35" customBuiltin="1"/>
    <cellStyle name="40 % - Accent3" xfId="33" builtinId="39" customBuiltin="1"/>
    <cellStyle name="40 % - Accent4" xfId="37" builtinId="43" customBuiltin="1"/>
    <cellStyle name="40 % - Accent5" xfId="41" builtinId="47" customBuiltin="1"/>
    <cellStyle name="40 % - Accent6" xfId="45" builtinId="51" customBuiltin="1"/>
    <cellStyle name="60 % - Accent1" xfId="26" builtinId="32" customBuiltin="1"/>
    <cellStyle name="60 % - Accent2" xfId="30" builtinId="36" customBuiltin="1"/>
    <cellStyle name="60 % - Accent3" xfId="34" builtinId="40" customBuiltin="1"/>
    <cellStyle name="60 % - Accent4" xfId="38" builtinId="44" customBuiltin="1"/>
    <cellStyle name="60 % - Accent5" xfId="42" builtinId="48" customBuiltin="1"/>
    <cellStyle name="60 %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Avertissement" xfId="18" builtinId="11" hidden="1" customBuiltin="1"/>
    <cellStyle name="Calcul" xfId="15" builtinId="22" customBuiltin="1"/>
    <cellStyle name="Cellule liée" xfId="16" builtinId="24" hidden="1" customBuiltin="1"/>
    <cellStyle name="Entrée" xfId="13" builtinId="20" customBuiltin="1"/>
    <cellStyle name="Insatisfaisant" xfId="11" builtinId="27" customBuiltin="1"/>
    <cellStyle name="Lien hypertexte" xfId="22" builtinId="8" customBuiltin="1"/>
    <cellStyle name="Milliers" xfId="1" builtinId="3" hidden="1"/>
    <cellStyle name="Milliers" xfId="47" builtinId="3" customBuiltin="1"/>
    <cellStyle name="Milliers [0]" xfId="2" builtinId="6" customBuiltin="1"/>
    <cellStyle name="Monétaire" xfId="3" builtinId="4" customBuiltin="1"/>
    <cellStyle name="Monétaire [0]" xfId="4" builtinId="7" hidden="1"/>
    <cellStyle name="Neutre" xfId="12" builtinId="28" customBuiltin="1"/>
    <cellStyle name="Normal" xfId="0" builtinId="0" customBuiltin="1"/>
    <cellStyle name="Note" xfId="19" builtinId="10" customBuiltin="1"/>
    <cellStyle name="Satisfaisant" xfId="10" builtinId="26" customBuiltin="1"/>
    <cellStyle name="Sortie" xfId="14" builtinId="21" customBuiltin="1"/>
    <cellStyle name="Texte explicatif" xfId="20" builtinId="53" hidden="1" customBuiltin="1"/>
    <cellStyle name="Titre" xfId="5" builtinId="15" hidden="1"/>
    <cellStyle name="Titre 1" xfId="6" builtinId="16" customBuiltin="1"/>
    <cellStyle name="Titre 2" xfId="7" builtinId="17" customBuiltin="1"/>
    <cellStyle name="Titre 3" xfId="8" builtinId="18" customBuiltin="1"/>
    <cellStyle name="Titre 4" xfId="9" builtinId="19" customBuiltin="1"/>
    <cellStyle name="Total" xfId="21" builtinId="25" customBuiltin="1"/>
    <cellStyle name="Vérification" xfId="17" builtinId="23" hidden="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Kanton Bern">
      <a:dk1>
        <a:sysClr val="windowText" lastClr="000000"/>
      </a:dk1>
      <a:lt1>
        <a:sysClr val="window" lastClr="FFFFFF"/>
      </a:lt1>
      <a:dk2>
        <a:srgbClr val="63737B"/>
      </a:dk2>
      <a:lt2>
        <a:srgbClr val="B1B9BD"/>
      </a:lt2>
      <a:accent1>
        <a:srgbClr val="3C505A"/>
      </a:accent1>
      <a:accent2>
        <a:srgbClr val="96D7F0"/>
      </a:accent2>
      <a:accent3>
        <a:srgbClr val="A0C7A0"/>
      </a:accent3>
      <a:accent4>
        <a:srgbClr val="E1D2C6"/>
      </a:accent4>
      <a:accent5>
        <a:srgbClr val="644B41"/>
      </a:accent5>
      <a:accent6>
        <a:srgbClr val="FF000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
  <sheetViews>
    <sheetView topLeftCell="A39" zoomScaleNormal="100" zoomScalePageLayoutView="150" workbookViewId="0">
      <selection activeCell="C55" sqref="C55"/>
    </sheetView>
  </sheetViews>
  <sheetFormatPr baseColWidth="10" defaultRowHeight="13.8" x14ac:dyDescent="0.25"/>
  <cols>
    <col min="1" max="1" width="1.59765625" customWidth="1"/>
    <col min="2" max="2" width="6.09765625" customWidth="1"/>
    <col min="3" max="3" width="4" customWidth="1"/>
    <col min="4" max="4" width="9.09765625" customWidth="1"/>
    <col min="5" max="5" width="13.59765625" customWidth="1"/>
    <col min="6" max="6" width="17.09765625" customWidth="1"/>
    <col min="7" max="7" width="16.59765625" customWidth="1"/>
    <col min="8" max="8" width="17.59765625" customWidth="1"/>
    <col min="9" max="9" width="2.59765625" customWidth="1"/>
  </cols>
  <sheetData>
    <row r="1" spans="2:8" ht="17.399999999999999" x14ac:dyDescent="0.3">
      <c r="B1" s="3" t="s">
        <v>35</v>
      </c>
      <c r="C1" s="1"/>
      <c r="D1" s="1"/>
      <c r="E1" s="1"/>
      <c r="F1" s="1"/>
      <c r="G1" s="1"/>
      <c r="H1" s="1"/>
    </row>
    <row r="2" spans="2:8" x14ac:dyDescent="0.25">
      <c r="B2" s="76" t="s">
        <v>38</v>
      </c>
      <c r="C2" s="1"/>
      <c r="D2" s="1"/>
      <c r="E2" s="1"/>
      <c r="F2" s="1"/>
      <c r="G2" s="1"/>
      <c r="H2" s="1"/>
    </row>
    <row r="3" spans="2:8" ht="9" customHeight="1" x14ac:dyDescent="0.25">
      <c r="B3" s="1"/>
      <c r="C3" s="1"/>
      <c r="D3" s="1"/>
      <c r="E3" s="1"/>
      <c r="F3" s="1"/>
      <c r="G3" s="1"/>
      <c r="H3" s="1"/>
    </row>
    <row r="4" spans="2:8" ht="37.5" customHeight="1" x14ac:dyDescent="0.25">
      <c r="B4" s="22" t="s">
        <v>20</v>
      </c>
      <c r="C4" s="96"/>
      <c r="D4" s="97"/>
      <c r="E4" s="98"/>
      <c r="F4" s="77" t="s">
        <v>21</v>
      </c>
      <c r="G4" s="96"/>
      <c r="H4" s="98"/>
    </row>
    <row r="5" spans="2:8" ht="9" customHeight="1" thickBot="1" x14ac:dyDescent="0.3">
      <c r="B5" s="1"/>
      <c r="C5" s="1"/>
      <c r="D5" s="1"/>
      <c r="E5" s="1"/>
      <c r="F5" s="1"/>
      <c r="G5" s="1"/>
      <c r="H5" s="1"/>
    </row>
    <row r="6" spans="2:8" x14ac:dyDescent="0.25">
      <c r="B6" s="49" t="s">
        <v>105</v>
      </c>
      <c r="C6" s="50"/>
      <c r="D6" s="50"/>
      <c r="E6" s="50"/>
      <c r="F6" s="50"/>
      <c r="G6" s="50"/>
      <c r="H6" s="70">
        <v>0</v>
      </c>
    </row>
    <row r="7" spans="2:8" x14ac:dyDescent="0.25">
      <c r="B7" s="51" t="s">
        <v>22</v>
      </c>
      <c r="C7" s="35"/>
      <c r="D7" s="35"/>
      <c r="E7" s="35"/>
      <c r="F7" s="35"/>
      <c r="G7" s="35"/>
      <c r="H7" s="71">
        <v>0</v>
      </c>
    </row>
    <row r="8" spans="2:8" x14ac:dyDescent="0.25">
      <c r="B8" s="51" t="s">
        <v>23</v>
      </c>
      <c r="C8" s="35"/>
      <c r="D8" s="35"/>
      <c r="E8" s="35"/>
      <c r="F8" s="35"/>
      <c r="G8" s="35"/>
      <c r="H8" s="71">
        <v>0</v>
      </c>
    </row>
    <row r="9" spans="2:8" x14ac:dyDescent="0.25">
      <c r="B9" s="51" t="s">
        <v>136</v>
      </c>
      <c r="C9" s="35"/>
      <c r="D9" s="35"/>
      <c r="E9" s="35"/>
      <c r="F9" s="35"/>
      <c r="G9" s="35"/>
      <c r="H9" s="71">
        <v>0</v>
      </c>
    </row>
    <row r="10" spans="2:8" x14ac:dyDescent="0.25">
      <c r="B10" s="51" t="s">
        <v>26</v>
      </c>
      <c r="C10" s="35"/>
      <c r="D10" s="35"/>
      <c r="E10" s="35"/>
      <c r="F10" s="35"/>
      <c r="G10" s="35"/>
      <c r="H10" s="71">
        <v>0</v>
      </c>
    </row>
    <row r="11" spans="2:8" x14ac:dyDescent="0.25">
      <c r="B11" s="51" t="s">
        <v>25</v>
      </c>
      <c r="C11" s="35"/>
      <c r="D11" s="35"/>
      <c r="E11" s="35"/>
      <c r="F11" s="35"/>
      <c r="G11" s="35"/>
      <c r="H11" s="71">
        <v>0</v>
      </c>
    </row>
    <row r="12" spans="2:8" x14ac:dyDescent="0.25">
      <c r="B12" s="51" t="s">
        <v>24</v>
      </c>
      <c r="C12" s="35"/>
      <c r="D12" s="35"/>
      <c r="E12" s="35"/>
      <c r="F12" s="35"/>
      <c r="G12" s="35"/>
      <c r="H12" s="71">
        <v>0</v>
      </c>
    </row>
    <row r="13" spans="2:8" x14ac:dyDescent="0.25">
      <c r="B13" s="93" t="s">
        <v>39</v>
      </c>
      <c r="C13" s="94"/>
      <c r="D13" s="94"/>
      <c r="E13" s="94"/>
      <c r="F13" s="94"/>
      <c r="G13" s="95"/>
      <c r="H13" s="71"/>
    </row>
    <row r="14" spans="2:8" ht="16.2" x14ac:dyDescent="0.25">
      <c r="B14" s="51" t="s">
        <v>138</v>
      </c>
      <c r="C14" s="35"/>
      <c r="D14" s="35"/>
      <c r="E14" s="35"/>
      <c r="F14" s="35"/>
      <c r="G14" s="35"/>
      <c r="H14" s="71">
        <v>0</v>
      </c>
    </row>
    <row r="15" spans="2:8" ht="16.350000000000001" customHeight="1" x14ac:dyDescent="0.25">
      <c r="B15" s="52" t="s">
        <v>36</v>
      </c>
      <c r="C15" s="24"/>
      <c r="D15" s="24"/>
      <c r="E15" s="24"/>
      <c r="F15" s="24"/>
      <c r="G15" s="24"/>
      <c r="H15" s="72">
        <f>SUM(H6:H14)</f>
        <v>0</v>
      </c>
    </row>
    <row r="16" spans="2:8" x14ac:dyDescent="0.25">
      <c r="B16" s="51"/>
      <c r="C16" s="35"/>
      <c r="D16" s="35"/>
      <c r="E16" s="35"/>
      <c r="F16" s="35"/>
      <c r="G16" s="35"/>
      <c r="H16" s="53"/>
    </row>
    <row r="17" spans="2:8" x14ac:dyDescent="0.25">
      <c r="B17" s="51" t="s">
        <v>51</v>
      </c>
      <c r="C17" s="35"/>
      <c r="D17" s="35"/>
      <c r="E17" s="35"/>
      <c r="F17" s="35"/>
      <c r="G17" s="35"/>
      <c r="H17" s="71">
        <v>0</v>
      </c>
    </row>
    <row r="18" spans="2:8" x14ac:dyDescent="0.25">
      <c r="B18" s="51" t="s">
        <v>29</v>
      </c>
      <c r="C18" s="35"/>
      <c r="D18" s="35"/>
      <c r="E18" s="35"/>
      <c r="F18" s="35"/>
      <c r="G18" s="35"/>
      <c r="H18" s="71"/>
    </row>
    <row r="19" spans="2:8" x14ac:dyDescent="0.25">
      <c r="B19" s="51" t="s">
        <v>28</v>
      </c>
      <c r="C19" s="35"/>
      <c r="D19" s="35"/>
      <c r="E19" s="35"/>
      <c r="F19" s="35"/>
      <c r="G19" s="35"/>
      <c r="H19" s="71"/>
    </row>
    <row r="20" spans="2:8" x14ac:dyDescent="0.25">
      <c r="B20" s="51" t="s">
        <v>27</v>
      </c>
      <c r="C20" s="35"/>
      <c r="D20" s="35"/>
      <c r="E20" s="35"/>
      <c r="F20" s="35"/>
      <c r="G20" s="35"/>
      <c r="H20" s="71">
        <v>0</v>
      </c>
    </row>
    <row r="21" spans="2:8" x14ac:dyDescent="0.25">
      <c r="B21" s="52" t="s">
        <v>118</v>
      </c>
      <c r="C21" s="24"/>
      <c r="D21" s="24"/>
      <c r="E21" s="24"/>
      <c r="F21" s="24"/>
      <c r="G21" s="24"/>
      <c r="H21" s="72">
        <f>H15-SUM(H17:H20)</f>
        <v>0</v>
      </c>
    </row>
    <row r="22" spans="2:8" ht="12" customHeight="1" x14ac:dyDescent="0.25">
      <c r="B22" s="51"/>
      <c r="C22" s="35"/>
      <c r="D22" s="35"/>
      <c r="E22" s="35"/>
      <c r="F22" s="35"/>
      <c r="G22" s="35"/>
      <c r="H22" s="53"/>
    </row>
    <row r="23" spans="2:8" x14ac:dyDescent="0.25">
      <c r="B23" s="51" t="s">
        <v>114</v>
      </c>
      <c r="C23" s="35"/>
      <c r="D23" s="35"/>
      <c r="E23" s="35"/>
      <c r="F23" s="35"/>
      <c r="G23" s="35"/>
      <c r="H23" s="53"/>
    </row>
    <row r="24" spans="2:8" x14ac:dyDescent="0.25">
      <c r="B24" s="99">
        <v>5000</v>
      </c>
      <c r="C24" s="100"/>
      <c r="D24" s="61" t="s">
        <v>120</v>
      </c>
      <c r="E24" s="61"/>
      <c r="F24" s="35"/>
      <c r="G24" s="35"/>
      <c r="H24" s="53"/>
    </row>
    <row r="25" spans="2:8" x14ac:dyDescent="0.25">
      <c r="B25" s="54"/>
      <c r="C25" s="2"/>
      <c r="D25" s="2"/>
      <c r="E25" s="2"/>
      <c r="F25" s="2"/>
      <c r="G25" s="2"/>
      <c r="H25" s="53"/>
    </row>
    <row r="26" spans="2:8" ht="24" customHeight="1" thickBot="1" x14ac:dyDescent="0.3">
      <c r="B26" s="69">
        <v>1</v>
      </c>
      <c r="C26" s="91" t="s">
        <v>119</v>
      </c>
      <c r="D26" s="91"/>
      <c r="E26" s="91"/>
      <c r="F26" s="91"/>
      <c r="G26" s="92"/>
      <c r="H26" s="73">
        <f>B26*B24</f>
        <v>5000</v>
      </c>
    </row>
    <row r="27" spans="2:8" ht="21.6" customHeight="1" thickBot="1" x14ac:dyDescent="0.3">
      <c r="B27" s="55" t="s">
        <v>37</v>
      </c>
      <c r="C27" s="56"/>
      <c r="D27" s="56"/>
      <c r="E27" s="56"/>
      <c r="F27" s="56"/>
      <c r="G27" s="57"/>
      <c r="H27" s="74">
        <f>IF((H21-H26&gt;0),(H21-H26),0)</f>
        <v>0</v>
      </c>
    </row>
    <row r="28" spans="2:8" ht="8.25" customHeight="1" x14ac:dyDescent="0.25">
      <c r="B28" s="1"/>
      <c r="C28" s="1"/>
      <c r="D28" s="1"/>
      <c r="E28" s="1"/>
      <c r="F28" s="1"/>
      <c r="G28" s="1"/>
      <c r="H28" s="1"/>
    </row>
    <row r="29" spans="2:8" ht="8.25" customHeight="1" x14ac:dyDescent="0.25">
      <c r="B29" s="1"/>
      <c r="C29" s="1"/>
      <c r="D29" s="1"/>
      <c r="E29" s="1"/>
      <c r="F29" s="1"/>
      <c r="G29" s="1"/>
      <c r="H29" s="1"/>
    </row>
    <row r="30" spans="2:8" ht="8.25" customHeight="1" x14ac:dyDescent="0.25">
      <c r="B30" s="1"/>
      <c r="C30" s="1"/>
      <c r="D30" s="1"/>
      <c r="E30" s="1"/>
      <c r="F30" s="1"/>
      <c r="G30" s="1"/>
      <c r="H30" s="1"/>
    </row>
    <row r="31" spans="2:8" x14ac:dyDescent="0.25">
      <c r="B31" s="22" t="s">
        <v>43</v>
      </c>
      <c r="C31" s="1"/>
      <c r="D31" s="1"/>
      <c r="E31" s="1"/>
      <c r="F31" s="1"/>
      <c r="G31" s="1"/>
      <c r="H31" s="1"/>
    </row>
    <row r="32" spans="2:8" x14ac:dyDescent="0.25">
      <c r="B32" s="21" t="s">
        <v>115</v>
      </c>
      <c r="C32" s="21"/>
      <c r="D32" s="21"/>
      <c r="E32" s="21"/>
      <c r="F32" s="21"/>
      <c r="G32" s="21"/>
      <c r="H32" s="21"/>
    </row>
    <row r="33" spans="1:9" x14ac:dyDescent="0.25">
      <c r="B33" s="1" t="s">
        <v>40</v>
      </c>
      <c r="C33" s="1"/>
      <c r="D33" s="1"/>
      <c r="E33" s="1"/>
      <c r="F33" s="1"/>
      <c r="G33" s="1"/>
      <c r="H33" s="1"/>
    </row>
    <row r="34" spans="1:9" x14ac:dyDescent="0.25">
      <c r="B34" s="1"/>
      <c r="C34" s="1"/>
      <c r="D34" s="1"/>
      <c r="E34" s="1"/>
      <c r="F34" s="1"/>
      <c r="G34" s="1"/>
      <c r="H34" s="1"/>
    </row>
    <row r="35" spans="1:9" ht="6.6" customHeight="1" x14ac:dyDescent="0.25">
      <c r="B35" s="1"/>
      <c r="C35" s="1"/>
      <c r="D35" s="1"/>
      <c r="E35" s="1"/>
      <c r="F35" s="1"/>
      <c r="G35" s="1"/>
      <c r="H35" s="1"/>
    </row>
    <row r="36" spans="1:9" x14ac:dyDescent="0.25">
      <c r="B36" s="25" t="s">
        <v>44</v>
      </c>
      <c r="C36" s="26"/>
      <c r="D36" s="26"/>
      <c r="E36" s="26"/>
      <c r="F36" s="26"/>
      <c r="G36" s="26"/>
      <c r="H36" s="44">
        <f>IF(H27&lt;Participation!E4,'Personnes salariées'!H27*Participation!F4,IF(H27&lt;Participation!E5,'Personnes salariées'!H27*Participation!F5,IF(H27&lt;Participation!E6,'Personnes salariées'!H27*Participation!F6,IF('Personnes salariées'!H27&lt;Participation!E7,'Personnes salariées'!H27*Participation!F7,IF(H27&lt;Participation!E8,'Personnes salariées'!H27*Participation!F8,IF('Personnes salariées'!H27&lt;Participation!E9,'Personnes salariées'!H27*Participation!F9,IF(H27&lt;Participation!E10,'Personnes salariées'!H27*Participation!F10,IF('Personnes salariées'!H27&lt;Participation!E11,'Personnes salariées'!H27*Participation!F11,IF(H27&lt;Participation!E12,'Personnes salariées'!H27*Participation!F12,IF(H27&lt;Participation!E13,'Personnes salariées'!H27*Participation!F13,IF(H27&lt;Participation!E14,'Personnes salariées'!H27*Participation!F14,IF('Personnes salariées'!H27&lt;Participation!E15,'Personnes salariées'!H27*Participation!F15,IF('Personnes salariées'!H27&lt;Participation!E16,'Personnes salariées'!H27*Participation!F16,IF('Personnes salariées'!H27&lt;Participation!E17,'Personnes salariées'!H27*Participation!F17,'Personnes salariées'!H27*Participation!F18))))))))))))))</f>
        <v>0</v>
      </c>
    </row>
    <row r="37" spans="1:9" ht="3.6" customHeight="1" x14ac:dyDescent="0.25">
      <c r="B37" s="1"/>
      <c r="C37" s="1"/>
      <c r="D37" s="1"/>
      <c r="E37" s="1"/>
      <c r="F37" s="1"/>
      <c r="G37" s="1"/>
      <c r="H37" s="1"/>
    </row>
    <row r="38" spans="1:9" x14ac:dyDescent="0.25">
      <c r="B38" s="25" t="s">
        <v>45</v>
      </c>
      <c r="C38" s="26"/>
      <c r="D38" s="26"/>
      <c r="E38" s="26"/>
      <c r="F38" s="26"/>
      <c r="G38" s="26"/>
      <c r="H38" s="44">
        <f>ROUND(H36/12,0)</f>
        <v>0</v>
      </c>
    </row>
    <row r="39" spans="1:9" x14ac:dyDescent="0.25">
      <c r="B39" s="1"/>
      <c r="C39" s="1"/>
      <c r="D39" s="1"/>
      <c r="E39" s="1"/>
      <c r="F39" s="1"/>
      <c r="G39" s="1"/>
      <c r="H39" s="1"/>
    </row>
    <row r="40" spans="1:9" ht="14.4" x14ac:dyDescent="0.3">
      <c r="A40" s="31"/>
      <c r="B40" s="75" t="s">
        <v>30</v>
      </c>
      <c r="C40" s="32"/>
      <c r="D40" s="32"/>
      <c r="E40" s="32"/>
      <c r="F40" s="32"/>
      <c r="G40" s="32"/>
      <c r="H40" s="32"/>
      <c r="I40" s="31"/>
    </row>
    <row r="41" spans="1:9" ht="17.25" customHeight="1" x14ac:dyDescent="0.25">
      <c r="B41" s="22" t="s">
        <v>31</v>
      </c>
      <c r="C41" s="1"/>
      <c r="D41" s="1"/>
      <c r="E41" s="1"/>
      <c r="F41" s="1"/>
      <c r="G41" s="1"/>
      <c r="H41" s="1"/>
    </row>
    <row r="42" spans="1:9" x14ac:dyDescent="0.25">
      <c r="B42" s="30" t="s">
        <v>61</v>
      </c>
      <c r="C42" s="1"/>
      <c r="D42" s="1"/>
      <c r="E42" s="1"/>
      <c r="F42" s="1"/>
      <c r="G42" s="1"/>
      <c r="H42" s="1"/>
    </row>
    <row r="43" spans="1:9" ht="9.75" customHeight="1" x14ac:dyDescent="0.25">
      <c r="B43" s="27"/>
      <c r="C43" s="1"/>
      <c r="D43" s="1"/>
      <c r="E43" s="1"/>
      <c r="F43" s="1"/>
      <c r="G43" s="1"/>
      <c r="H43" s="1"/>
    </row>
    <row r="44" spans="1:9" x14ac:dyDescent="0.25">
      <c r="B44" s="80" t="s">
        <v>32</v>
      </c>
      <c r="C44" s="81"/>
      <c r="D44" s="81"/>
      <c r="E44" s="81"/>
      <c r="F44" s="81"/>
      <c r="G44" s="81"/>
      <c r="H44" s="68">
        <v>7</v>
      </c>
    </row>
    <row r="45" spans="1:9" ht="3" customHeight="1" x14ac:dyDescent="0.25">
      <c r="B45" s="27"/>
      <c r="C45" s="1"/>
      <c r="D45" s="1"/>
      <c r="E45" s="1"/>
      <c r="F45" s="1"/>
      <c r="G45" s="1"/>
      <c r="H45" s="1"/>
    </row>
    <row r="46" spans="1:9" x14ac:dyDescent="0.25">
      <c r="B46" s="80" t="s">
        <v>33</v>
      </c>
      <c r="C46" s="81"/>
      <c r="D46" s="81"/>
      <c r="E46" s="81"/>
      <c r="F46" s="81"/>
      <c r="G46" s="81"/>
      <c r="H46" s="68">
        <v>0</v>
      </c>
    </row>
    <row r="47" spans="1:9" ht="9.75" customHeight="1" x14ac:dyDescent="0.25">
      <c r="B47" s="27"/>
      <c r="C47" s="1"/>
      <c r="D47" s="1"/>
      <c r="E47" s="1"/>
      <c r="F47" s="1"/>
      <c r="G47" s="1"/>
      <c r="H47" s="1"/>
    </row>
    <row r="48" spans="1:9" x14ac:dyDescent="0.25">
      <c r="B48" s="28" t="s">
        <v>46</v>
      </c>
      <c r="C48" s="29"/>
      <c r="D48" s="29"/>
      <c r="E48" s="29"/>
      <c r="F48" s="29"/>
      <c r="G48" s="29"/>
      <c r="H48" s="45">
        <f>ROUND(H36/H44*H46,0)</f>
        <v>0</v>
      </c>
    </row>
    <row r="49" spans="1:9" ht="3" customHeight="1" x14ac:dyDescent="0.25">
      <c r="B49" s="1"/>
      <c r="C49" s="1"/>
      <c r="D49" s="1"/>
      <c r="E49" s="1"/>
      <c r="F49" s="1"/>
      <c r="G49" s="1"/>
      <c r="H49" s="1"/>
    </row>
    <row r="50" spans="1:9" x14ac:dyDescent="0.25">
      <c r="B50" s="28" t="s">
        <v>47</v>
      </c>
      <c r="C50" s="29"/>
      <c r="D50" s="29"/>
      <c r="E50" s="29"/>
      <c r="F50" s="29"/>
      <c r="G50" s="29"/>
      <c r="H50" s="45">
        <f>ROUND(H48/12,0)</f>
        <v>0</v>
      </c>
    </row>
    <row r="51" spans="1:9" s="37" customFormat="1" ht="6" customHeight="1" x14ac:dyDescent="0.25">
      <c r="B51" s="42"/>
      <c r="C51" s="43"/>
      <c r="D51" s="43"/>
      <c r="E51" s="39"/>
      <c r="F51" s="39"/>
      <c r="G51" s="39"/>
      <c r="H51" s="40"/>
    </row>
    <row r="52" spans="1:9" ht="16.2" x14ac:dyDescent="0.25">
      <c r="A52" s="31"/>
      <c r="B52" s="41">
        <v>1</v>
      </c>
      <c r="C52" s="62" t="s">
        <v>41</v>
      </c>
      <c r="D52" s="62"/>
      <c r="E52" s="62"/>
      <c r="F52" s="62"/>
      <c r="G52" s="62"/>
      <c r="H52" s="32"/>
      <c r="I52" s="31"/>
    </row>
    <row r="53" spans="1:9" ht="16.2" x14ac:dyDescent="0.25">
      <c r="B53" s="4">
        <v>2</v>
      </c>
      <c r="C53" s="63" t="s">
        <v>34</v>
      </c>
      <c r="D53" s="1"/>
      <c r="E53" s="1"/>
      <c r="F53" s="1"/>
      <c r="G53" s="1"/>
      <c r="H53" s="1"/>
    </row>
    <row r="54" spans="1:9" ht="27" customHeight="1" x14ac:dyDescent="0.25">
      <c r="B54" s="89">
        <v>3</v>
      </c>
      <c r="C54" s="90" t="s">
        <v>140</v>
      </c>
      <c r="D54" s="90"/>
      <c r="E54" s="90"/>
      <c r="F54" s="90"/>
      <c r="G54" s="90"/>
      <c r="H54" s="90"/>
    </row>
  </sheetData>
  <mergeCells count="6">
    <mergeCell ref="C54:H54"/>
    <mergeCell ref="C26:G26"/>
    <mergeCell ref="B13:G13"/>
    <mergeCell ref="C4:E4"/>
    <mergeCell ref="G4:H4"/>
    <mergeCell ref="B24:C24"/>
  </mergeCells>
  <dataValidations count="2">
    <dataValidation type="list" allowBlank="1" showInputMessage="1" showErrorMessage="1" sqref="H44" xr:uid="{00000000-0002-0000-0000-000000000000}">
      <formula1>"1,2,3,4,5,6,7"</formula1>
    </dataValidation>
    <dataValidation type="list" allowBlank="1" showInputMessage="1" showErrorMessage="1" sqref="H46" xr:uid="{00000000-0002-0000-0000-000001000000}">
      <formula1>"0,1,2,3,4,5,6,7"</formula1>
    </dataValidation>
  </dataValidations>
  <pageMargins left="0.34251968503937008" right="0.39370078740157483" top="1.1811023622047245" bottom="0.59055118110236227" header="0.20472440944881892" footer="0.31496062992125984"/>
  <pageSetup paperSize="9" scale="99" orientation="portrait" r:id="rId1"/>
  <headerFooter scaleWithDoc="0">
    <oddHeader>&amp;L&amp;G</oddHeader>
    <oddFooter>&amp;L&amp;7   &amp;C&amp;7   &amp;R&amp;7&amp;P/&amp;N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2"/>
  <sheetViews>
    <sheetView tabSelected="1" topLeftCell="A9" zoomScaleNormal="100" zoomScalePageLayoutView="115" workbookViewId="0">
      <selection activeCell="C53" sqref="C53"/>
    </sheetView>
  </sheetViews>
  <sheetFormatPr baseColWidth="10" defaultRowHeight="13.8" x14ac:dyDescent="0.25"/>
  <cols>
    <col min="1" max="1" width="1.59765625" customWidth="1"/>
    <col min="2" max="2" width="6.09765625" customWidth="1"/>
    <col min="3" max="3" width="4" customWidth="1"/>
    <col min="4" max="4" width="12.09765625" customWidth="1"/>
    <col min="5" max="5" width="12.59765625" customWidth="1"/>
    <col min="6" max="6" width="19.59765625" customWidth="1"/>
    <col min="7" max="7" width="11.09765625" customWidth="1"/>
    <col min="8" max="8" width="18.09765625" customWidth="1"/>
    <col min="9" max="9" width="1.59765625" customWidth="1"/>
  </cols>
  <sheetData>
    <row r="1" spans="2:8" ht="17.399999999999999" x14ac:dyDescent="0.3">
      <c r="B1" s="3" t="s">
        <v>42</v>
      </c>
      <c r="C1" s="1"/>
      <c r="D1" s="1"/>
      <c r="E1" s="1"/>
      <c r="F1" s="1"/>
      <c r="G1" s="1"/>
      <c r="H1" s="1"/>
    </row>
    <row r="2" spans="2:8" x14ac:dyDescent="0.25">
      <c r="B2" s="76" t="s">
        <v>116</v>
      </c>
      <c r="C2" s="1"/>
      <c r="D2" s="1"/>
      <c r="E2" s="1"/>
      <c r="F2" s="1"/>
      <c r="G2" s="1"/>
      <c r="H2" s="1"/>
    </row>
    <row r="3" spans="2:8" ht="9.75" customHeight="1" x14ac:dyDescent="0.25">
      <c r="B3" s="23"/>
      <c r="C3" s="1"/>
      <c r="D3" s="1"/>
      <c r="E3" s="1"/>
      <c r="F3" s="1"/>
      <c r="G3" s="1"/>
      <c r="H3" s="1"/>
    </row>
    <row r="4" spans="2:8" ht="35.25" customHeight="1" x14ac:dyDescent="0.25">
      <c r="B4" s="22" t="s">
        <v>20</v>
      </c>
      <c r="C4" s="96"/>
      <c r="D4" s="97"/>
      <c r="E4" s="98"/>
      <c r="F4" s="77" t="s">
        <v>21</v>
      </c>
      <c r="G4" s="96"/>
      <c r="H4" s="98"/>
    </row>
    <row r="5" spans="2:8" ht="7.5" customHeight="1" thickBot="1" x14ac:dyDescent="0.3">
      <c r="B5" s="1"/>
      <c r="C5" s="1"/>
      <c r="D5" s="1"/>
      <c r="E5" s="1"/>
      <c r="F5" s="1"/>
      <c r="G5" s="1"/>
      <c r="H5" s="1"/>
    </row>
    <row r="6" spans="2:8" ht="16.2" x14ac:dyDescent="0.25">
      <c r="B6" s="49" t="s">
        <v>48</v>
      </c>
      <c r="C6" s="50"/>
      <c r="D6" s="50"/>
      <c r="E6" s="50"/>
      <c r="F6" s="50"/>
      <c r="G6" s="50"/>
      <c r="H6" s="70">
        <v>0</v>
      </c>
    </row>
    <row r="7" spans="2:8" ht="16.2" x14ac:dyDescent="0.25">
      <c r="B7" s="51" t="s">
        <v>49</v>
      </c>
      <c r="C7" s="35"/>
      <c r="D7" s="35"/>
      <c r="E7" s="35"/>
      <c r="F7" s="35"/>
      <c r="G7" s="35"/>
      <c r="H7" s="71">
        <v>0</v>
      </c>
    </row>
    <row r="8" spans="2:8" ht="16.2" x14ac:dyDescent="0.25">
      <c r="B8" s="51" t="s">
        <v>50</v>
      </c>
      <c r="C8" s="35"/>
      <c r="D8" s="35"/>
      <c r="E8" s="35"/>
      <c r="F8" s="35"/>
      <c r="G8" s="35"/>
      <c r="H8" s="71">
        <v>0</v>
      </c>
    </row>
    <row r="9" spans="2:8" x14ac:dyDescent="0.25">
      <c r="B9" s="51" t="s">
        <v>136</v>
      </c>
      <c r="C9" s="35"/>
      <c r="D9" s="35"/>
      <c r="E9" s="35"/>
      <c r="F9" s="35"/>
      <c r="G9" s="35"/>
      <c r="H9" s="71">
        <v>0</v>
      </c>
    </row>
    <row r="10" spans="2:8" ht="16.2" x14ac:dyDescent="0.25">
      <c r="B10" s="51" t="s">
        <v>52</v>
      </c>
      <c r="C10" s="35"/>
      <c r="D10" s="35"/>
      <c r="E10" s="35"/>
      <c r="F10" s="35"/>
      <c r="G10" s="35"/>
      <c r="H10" s="71">
        <v>0</v>
      </c>
    </row>
    <row r="11" spans="2:8" ht="16.2" x14ac:dyDescent="0.25">
      <c r="B11" s="51" t="s">
        <v>53</v>
      </c>
      <c r="C11" s="35"/>
      <c r="D11" s="35"/>
      <c r="E11" s="35"/>
      <c r="F11" s="35"/>
      <c r="G11" s="35"/>
      <c r="H11" s="71">
        <v>0</v>
      </c>
    </row>
    <row r="12" spans="2:8" ht="16.2" x14ac:dyDescent="0.25">
      <c r="B12" s="51" t="s">
        <v>54</v>
      </c>
      <c r="C12" s="35"/>
      <c r="D12" s="35"/>
      <c r="E12" s="35"/>
      <c r="F12" s="35"/>
      <c r="G12" s="35"/>
      <c r="H12" s="71">
        <v>0</v>
      </c>
    </row>
    <row r="13" spans="2:8" x14ac:dyDescent="0.25">
      <c r="B13" s="51" t="s">
        <v>55</v>
      </c>
      <c r="C13" s="35"/>
      <c r="D13" s="35"/>
      <c r="E13" s="35"/>
      <c r="F13" s="35"/>
      <c r="G13" s="35"/>
      <c r="H13" s="71">
        <v>0</v>
      </c>
    </row>
    <row r="14" spans="2:8" ht="16.2" x14ac:dyDescent="0.25">
      <c r="B14" s="51" t="s">
        <v>139</v>
      </c>
      <c r="C14" s="35"/>
      <c r="D14" s="35"/>
      <c r="E14" s="35"/>
      <c r="F14" s="35"/>
      <c r="G14" s="35"/>
      <c r="H14" s="71">
        <v>0</v>
      </c>
    </row>
    <row r="15" spans="2:8" ht="16.350000000000001" customHeight="1" x14ac:dyDescent="0.25">
      <c r="B15" s="52" t="s">
        <v>57</v>
      </c>
      <c r="C15" s="24"/>
      <c r="D15" s="24"/>
      <c r="E15" s="24"/>
      <c r="F15" s="24"/>
      <c r="G15" s="24"/>
      <c r="H15" s="72">
        <f>SUM(H6:H14)</f>
        <v>0</v>
      </c>
    </row>
    <row r="16" spans="2:8" ht="12.75" customHeight="1" x14ac:dyDescent="0.25">
      <c r="B16" s="51"/>
      <c r="C16" s="35"/>
      <c r="D16" s="35"/>
      <c r="E16" s="35"/>
      <c r="F16" s="35"/>
      <c r="G16" s="35"/>
      <c r="H16" s="53"/>
    </row>
    <row r="17" spans="2:8" x14ac:dyDescent="0.25">
      <c r="B17" s="51" t="s">
        <v>58</v>
      </c>
      <c r="C17" s="35"/>
      <c r="D17" s="35"/>
      <c r="E17" s="35"/>
      <c r="F17" s="35"/>
      <c r="G17" s="35"/>
      <c r="H17" s="71">
        <v>0</v>
      </c>
    </row>
    <row r="18" spans="2:8" x14ac:dyDescent="0.25">
      <c r="B18" s="51" t="s">
        <v>29</v>
      </c>
      <c r="C18" s="35"/>
      <c r="D18" s="35"/>
      <c r="E18" s="35"/>
      <c r="F18" s="35"/>
      <c r="G18" s="35"/>
      <c r="H18" s="71">
        <v>0</v>
      </c>
    </row>
    <row r="19" spans="2:8" x14ac:dyDescent="0.25">
      <c r="B19" s="51" t="s">
        <v>106</v>
      </c>
      <c r="C19" s="35"/>
      <c r="D19" s="35"/>
      <c r="E19" s="35"/>
      <c r="F19" s="35"/>
      <c r="G19" s="35"/>
      <c r="H19" s="71">
        <v>0</v>
      </c>
    </row>
    <row r="20" spans="2:8" x14ac:dyDescent="0.25">
      <c r="B20" s="51" t="s">
        <v>107</v>
      </c>
      <c r="C20" s="35"/>
      <c r="D20" s="35"/>
      <c r="E20" s="35"/>
      <c r="F20" s="35"/>
      <c r="G20" s="35"/>
      <c r="H20" s="71">
        <v>0</v>
      </c>
    </row>
    <row r="21" spans="2:8" x14ac:dyDescent="0.25">
      <c r="B21" s="52" t="s">
        <v>59</v>
      </c>
      <c r="C21" s="24"/>
      <c r="D21" s="24"/>
      <c r="E21" s="24"/>
      <c r="F21" s="24"/>
      <c r="G21" s="24"/>
      <c r="H21" s="72">
        <f>H15-SUM(H17:H20)</f>
        <v>0</v>
      </c>
    </row>
    <row r="22" spans="2:8" ht="9" customHeight="1" x14ac:dyDescent="0.25">
      <c r="B22" s="51"/>
      <c r="C22" s="35"/>
      <c r="D22" s="35"/>
      <c r="E22" s="35"/>
      <c r="F22" s="35"/>
      <c r="G22" s="35"/>
      <c r="H22" s="53"/>
    </row>
    <row r="23" spans="2:8" ht="12" customHeight="1" x14ac:dyDescent="0.25">
      <c r="B23" s="60" t="s">
        <v>114</v>
      </c>
      <c r="C23" s="35"/>
      <c r="D23" s="35"/>
      <c r="E23" s="35"/>
      <c r="F23" s="35"/>
      <c r="G23" s="35"/>
      <c r="H23" s="53"/>
    </row>
    <row r="24" spans="2:8" ht="12.75" customHeight="1" x14ac:dyDescent="0.25">
      <c r="B24" s="99">
        <v>5000</v>
      </c>
      <c r="C24" s="100"/>
      <c r="D24" s="61" t="s">
        <v>120</v>
      </c>
      <c r="E24" s="61"/>
      <c r="F24" s="35"/>
      <c r="G24" s="35"/>
      <c r="H24" s="53"/>
    </row>
    <row r="25" spans="2:8" x14ac:dyDescent="0.25">
      <c r="B25" s="54"/>
      <c r="C25" s="2"/>
      <c r="D25" s="2"/>
      <c r="E25" s="2"/>
      <c r="F25" s="2"/>
      <c r="G25" s="2"/>
      <c r="H25" s="53"/>
    </row>
    <row r="26" spans="2:8" ht="24" customHeight="1" thickBot="1" x14ac:dyDescent="0.3">
      <c r="B26" s="69">
        <v>1</v>
      </c>
      <c r="C26" s="91" t="s">
        <v>119</v>
      </c>
      <c r="D26" s="91"/>
      <c r="E26" s="91"/>
      <c r="F26" s="91"/>
      <c r="G26" s="92"/>
      <c r="H26" s="73">
        <f>B26*B24</f>
        <v>5000</v>
      </c>
    </row>
    <row r="27" spans="2:8" ht="21.6" customHeight="1" thickBot="1" x14ac:dyDescent="0.3">
      <c r="B27" s="55" t="s">
        <v>60</v>
      </c>
      <c r="C27" s="56"/>
      <c r="D27" s="56"/>
      <c r="E27" s="56"/>
      <c r="F27" s="56"/>
      <c r="G27" s="57"/>
      <c r="H27" s="74">
        <f>IF((H21-H26&gt;0),(H21-H26),0)</f>
        <v>0</v>
      </c>
    </row>
    <row r="28" spans="2:8" ht="6.75" customHeight="1" x14ac:dyDescent="0.25">
      <c r="B28" s="1"/>
      <c r="C28" s="1"/>
      <c r="D28" s="1"/>
      <c r="E28" s="1"/>
      <c r="F28" s="1"/>
      <c r="G28" s="1"/>
      <c r="H28" s="1"/>
    </row>
    <row r="29" spans="2:8" x14ac:dyDescent="0.25">
      <c r="B29" s="22" t="s">
        <v>43</v>
      </c>
      <c r="C29" s="1"/>
      <c r="D29" s="1"/>
      <c r="E29" s="1"/>
      <c r="F29" s="1"/>
      <c r="G29" s="1"/>
      <c r="H29" s="1"/>
    </row>
    <row r="30" spans="2:8" x14ac:dyDescent="0.25">
      <c r="B30" s="21" t="s">
        <v>115</v>
      </c>
      <c r="C30" s="21"/>
      <c r="D30" s="21"/>
      <c r="E30" s="21"/>
      <c r="F30" s="21"/>
      <c r="G30" s="21"/>
      <c r="H30" s="21"/>
    </row>
    <row r="31" spans="2:8" x14ac:dyDescent="0.25">
      <c r="B31" s="1" t="s">
        <v>40</v>
      </c>
      <c r="C31" s="1"/>
      <c r="D31" s="1"/>
      <c r="E31" s="1"/>
      <c r="F31" s="1"/>
      <c r="G31" s="1"/>
      <c r="H31" s="1"/>
    </row>
    <row r="32" spans="2:8" ht="6.6" customHeight="1" x14ac:dyDescent="0.25">
      <c r="B32" s="1"/>
      <c r="C32" s="1"/>
      <c r="D32" s="1"/>
      <c r="E32" s="1"/>
      <c r="F32" s="1"/>
      <c r="G32" s="1"/>
      <c r="H32" s="1"/>
    </row>
    <row r="33" spans="1:10" x14ac:dyDescent="0.25">
      <c r="B33" s="25" t="s">
        <v>44</v>
      </c>
      <c r="C33" s="26"/>
      <c r="D33" s="26"/>
      <c r="E33" s="26"/>
      <c r="F33" s="26"/>
      <c r="G33" s="26"/>
      <c r="H33" s="44">
        <f>IF(H27&lt;Participation!E4,'Personnes indépendantes'!H27*Participation!F4,IF(H27&lt;Participation!E5,'Personnes indépendantes'!H27*Participation!F5,IF(H27&lt;Participation!E6,'Personnes indépendantes'!H27*Participation!F6,IF('Personnes indépendantes'!H27&lt;Participation!E7,'Personnes indépendantes'!H27*Participation!F7,IF(H27&lt;Participation!E8,'Personnes indépendantes'!H27*Participation!F8,IF('Personnes indépendantes'!H27&lt;Participation!E9,'Personnes indépendantes'!H27*Participation!F9,IF(H27&lt;Participation!E10,'Personnes indépendantes'!H27*Participation!F10,IF('Personnes indépendantes'!H27&lt;Participation!E11,'Personnes indépendantes'!H27*Participation!F11,IF(H27&lt;Participation!E12,'Personnes indépendantes'!H27*Participation!F12,IF(H27&lt;Participation!E13,'Personnes indépendantes'!H27*Participation!F13,IF(H27&lt;Participation!E14,'Personnes indépendantes'!H27*Participation!F14,IF('Personnes indépendantes'!H27&lt;Participation!E15,'Personnes indépendantes'!H27*Participation!F15,IF('Personnes indépendantes'!H27&lt;Participation!E16,'Personnes indépendantes'!H27*Participation!F16,IF('Personnes indépendantes'!H27&lt;Participation!E17,'Personnes indépendantes'!H27*Participation!F17,'Personnes indépendantes'!H27*Participation!F18))))))))))))))</f>
        <v>0</v>
      </c>
    </row>
    <row r="34" spans="1:10" ht="3.6" customHeight="1" x14ac:dyDescent="0.25">
      <c r="B34" s="1"/>
      <c r="C34" s="1"/>
      <c r="D34" s="1"/>
      <c r="E34" s="1"/>
      <c r="F34" s="1"/>
      <c r="G34" s="1"/>
      <c r="H34" s="1"/>
    </row>
    <row r="35" spans="1:10" x14ac:dyDescent="0.25">
      <c r="B35" s="25" t="s">
        <v>45</v>
      </c>
      <c r="C35" s="26"/>
      <c r="D35" s="26"/>
      <c r="E35" s="26"/>
      <c r="F35" s="26"/>
      <c r="G35" s="26"/>
      <c r="H35" s="44">
        <f>ROUND(H33/12,0)</f>
        <v>0</v>
      </c>
    </row>
    <row r="36" spans="1:10" ht="9.75" customHeight="1" x14ac:dyDescent="0.25">
      <c r="B36" s="1"/>
      <c r="C36" s="1"/>
      <c r="D36" s="1"/>
      <c r="E36" s="1"/>
      <c r="F36" s="1"/>
      <c r="G36" s="1"/>
      <c r="H36" s="1"/>
    </row>
    <row r="37" spans="1:10" ht="14.4" x14ac:dyDescent="0.3">
      <c r="A37" s="31"/>
      <c r="B37" s="75" t="s">
        <v>30</v>
      </c>
      <c r="C37" s="32"/>
      <c r="D37" s="32"/>
      <c r="E37" s="32"/>
      <c r="F37" s="32"/>
      <c r="G37" s="32"/>
      <c r="H37" s="32"/>
      <c r="I37" s="31"/>
    </row>
    <row r="38" spans="1:10" ht="17.25" customHeight="1" x14ac:dyDescent="0.25">
      <c r="A38" s="33"/>
      <c r="B38" s="34" t="s">
        <v>31</v>
      </c>
      <c r="C38" s="35"/>
      <c r="D38" s="35"/>
      <c r="E38" s="35"/>
      <c r="F38" s="35"/>
      <c r="G38" s="35"/>
      <c r="H38" s="35"/>
      <c r="I38" s="33"/>
      <c r="J38" s="33"/>
    </row>
    <row r="39" spans="1:10" x14ac:dyDescent="0.25">
      <c r="B39" s="30" t="s">
        <v>61</v>
      </c>
      <c r="C39" s="1"/>
      <c r="D39" s="1"/>
      <c r="E39" s="1"/>
      <c r="F39" s="1"/>
      <c r="G39" s="1"/>
      <c r="H39" s="35"/>
      <c r="I39" s="33"/>
      <c r="J39" s="33"/>
    </row>
    <row r="40" spans="1:10" ht="9.75" customHeight="1" x14ac:dyDescent="0.25">
      <c r="B40" s="27"/>
      <c r="C40" s="1"/>
      <c r="D40" s="1"/>
      <c r="E40" s="1"/>
      <c r="F40" s="1"/>
      <c r="G40" s="1"/>
      <c r="H40" s="1"/>
    </row>
    <row r="41" spans="1:10" ht="14.25" customHeight="1" x14ac:dyDescent="0.25">
      <c r="B41" s="80" t="s">
        <v>32</v>
      </c>
      <c r="C41" s="81"/>
      <c r="D41" s="81"/>
      <c r="E41" s="81"/>
      <c r="F41" s="81"/>
      <c r="G41" s="81"/>
      <c r="H41" s="68">
        <v>7</v>
      </c>
    </row>
    <row r="42" spans="1:10" ht="3" customHeight="1" x14ac:dyDescent="0.25">
      <c r="B42" s="27"/>
      <c r="C42" s="1"/>
      <c r="D42" s="1"/>
      <c r="E42" s="1"/>
      <c r="F42" s="1"/>
      <c r="G42" s="1"/>
      <c r="H42" s="1">
        <v>0</v>
      </c>
    </row>
    <row r="43" spans="1:10" x14ac:dyDescent="0.25">
      <c r="B43" s="80" t="s">
        <v>33</v>
      </c>
      <c r="C43" s="81"/>
      <c r="D43" s="81"/>
      <c r="E43" s="81"/>
      <c r="F43" s="81"/>
      <c r="G43" s="81"/>
      <c r="H43" s="68">
        <v>0</v>
      </c>
    </row>
    <row r="44" spans="1:10" ht="9" customHeight="1" x14ac:dyDescent="0.25">
      <c r="B44" s="27"/>
      <c r="C44" s="1"/>
      <c r="D44" s="1"/>
      <c r="E44" s="1"/>
      <c r="F44" s="1"/>
      <c r="G44" s="1"/>
      <c r="H44" s="1"/>
    </row>
    <row r="45" spans="1:10" x14ac:dyDescent="0.25">
      <c r="B45" s="28" t="s">
        <v>46</v>
      </c>
      <c r="C45" s="29"/>
      <c r="D45" s="29"/>
      <c r="E45" s="29"/>
      <c r="F45" s="29"/>
      <c r="G45" s="29"/>
      <c r="H45" s="45">
        <f>ROUND(H33/H41*H43,0)</f>
        <v>0</v>
      </c>
    </row>
    <row r="46" spans="1:10" ht="3" customHeight="1" x14ac:dyDescent="0.25">
      <c r="B46" s="1"/>
      <c r="C46" s="1"/>
      <c r="D46" s="1"/>
      <c r="E46" s="1"/>
      <c r="F46" s="1"/>
      <c r="G46" s="1"/>
      <c r="H46" s="1"/>
    </row>
    <row r="47" spans="1:10" x14ac:dyDescent="0.25">
      <c r="B47" s="28" t="s">
        <v>47</v>
      </c>
      <c r="C47" s="29"/>
      <c r="D47" s="29"/>
      <c r="E47" s="29"/>
      <c r="F47" s="29"/>
      <c r="G47" s="29"/>
      <c r="H47" s="45">
        <f>ROUND(H45/12,0)</f>
        <v>0</v>
      </c>
    </row>
    <row r="48" spans="1:10" s="37" customFormat="1" ht="7.5" customHeight="1" x14ac:dyDescent="0.25">
      <c r="B48" s="38"/>
      <c r="C48" s="39"/>
      <c r="D48" s="39"/>
      <c r="E48" s="39"/>
      <c r="F48" s="39"/>
      <c r="G48" s="39"/>
      <c r="H48" s="40"/>
    </row>
    <row r="49" spans="1:9" ht="16.2" x14ac:dyDescent="0.25">
      <c r="A49" s="31"/>
      <c r="B49" s="41">
        <v>1</v>
      </c>
      <c r="C49" s="62" t="s">
        <v>62</v>
      </c>
      <c r="D49" s="32"/>
      <c r="E49" s="32"/>
      <c r="F49" s="32"/>
      <c r="G49" s="32"/>
      <c r="H49" s="32"/>
      <c r="I49" s="31"/>
    </row>
    <row r="50" spans="1:9" ht="16.2" x14ac:dyDescent="0.25">
      <c r="B50" s="4">
        <v>2</v>
      </c>
      <c r="C50" s="63" t="s">
        <v>63</v>
      </c>
      <c r="D50" s="1"/>
      <c r="E50" s="1"/>
      <c r="F50" s="1"/>
      <c r="G50" s="1"/>
      <c r="H50" s="1"/>
    </row>
    <row r="51" spans="1:9" ht="16.2" x14ac:dyDescent="0.25">
      <c r="B51" s="4">
        <v>3</v>
      </c>
      <c r="C51" s="63" t="s">
        <v>41</v>
      </c>
    </row>
    <row r="52" spans="1:9" ht="27" customHeight="1" x14ac:dyDescent="0.25">
      <c r="B52" s="89">
        <v>4</v>
      </c>
      <c r="C52" s="90" t="s">
        <v>140</v>
      </c>
      <c r="D52" s="90"/>
      <c r="E52" s="90"/>
      <c r="F52" s="90"/>
      <c r="G52" s="90"/>
      <c r="H52" s="90"/>
    </row>
  </sheetData>
  <mergeCells count="5">
    <mergeCell ref="C52:H52"/>
    <mergeCell ref="B24:C24"/>
    <mergeCell ref="C26:G26"/>
    <mergeCell ref="C4:E4"/>
    <mergeCell ref="G4:H4"/>
  </mergeCells>
  <dataValidations count="2">
    <dataValidation type="list" allowBlank="1" showInputMessage="1" showErrorMessage="1" sqref="H41" xr:uid="{00000000-0002-0000-0100-000000000000}">
      <formula1>"1,2,3,4,5,6,7"</formula1>
    </dataValidation>
    <dataValidation type="list" allowBlank="1" showInputMessage="1" showErrorMessage="1" sqref="H43" xr:uid="{00000000-0002-0000-0100-000001000000}">
      <formula1>"0,1,2,3,4,5,6,7"</formula1>
    </dataValidation>
  </dataValidations>
  <pageMargins left="0.34251968503937008" right="0.39370078740157483" top="1.1811023622047245" bottom="0.59055118110236227" header="0.20472440944881892" footer="0.31496062992125984"/>
  <pageSetup paperSize="9" orientation="portrait" r:id="rId1"/>
  <headerFooter scaleWithDoc="0">
    <oddHeader>&amp;L&amp;G</oddHeader>
    <oddFooter>&amp;L&amp;7   &amp;C&amp;7   &amp;R&amp;7&amp;P/&amp;N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8"/>
  <sheetViews>
    <sheetView zoomScaleNormal="100" zoomScalePageLayoutView="120" workbookViewId="0">
      <selection activeCell="C8" sqref="C8:E8"/>
    </sheetView>
  </sheetViews>
  <sheetFormatPr baseColWidth="10" defaultRowHeight="13.8" x14ac:dyDescent="0.25"/>
  <cols>
    <col min="1" max="1" width="1.59765625" customWidth="1"/>
    <col min="2" max="2" width="6.09765625" customWidth="1"/>
    <col min="3" max="3" width="11.59765625" customWidth="1"/>
    <col min="4" max="4" width="9.59765625" customWidth="1"/>
    <col min="5" max="5" width="6.8984375" customWidth="1"/>
    <col min="6" max="6" width="17.3984375" customWidth="1"/>
    <col min="7" max="7" width="11.59765625" customWidth="1"/>
    <col min="8" max="8" width="17.3984375" customWidth="1"/>
    <col min="9" max="9" width="2.59765625" customWidth="1"/>
  </cols>
  <sheetData>
    <row r="1" spans="2:8" ht="30.75" customHeight="1" x14ac:dyDescent="0.3">
      <c r="B1" s="105" t="s">
        <v>108</v>
      </c>
      <c r="C1" s="105"/>
      <c r="D1" s="105"/>
      <c r="E1" s="105"/>
      <c r="F1" s="105"/>
      <c r="G1" s="105"/>
      <c r="H1" s="105"/>
    </row>
    <row r="2" spans="2:8" ht="17.399999999999999" x14ac:dyDescent="0.3">
      <c r="B2" s="3"/>
      <c r="C2" s="1"/>
      <c r="D2" s="1"/>
      <c r="E2" s="1"/>
      <c r="F2" s="1"/>
      <c r="G2" s="1"/>
      <c r="H2" s="1"/>
    </row>
    <row r="3" spans="2:8" x14ac:dyDescent="0.25">
      <c r="B3" s="1" t="s">
        <v>109</v>
      </c>
      <c r="C3" s="1"/>
      <c r="D3" s="1"/>
      <c r="E3" s="1"/>
      <c r="F3" s="1"/>
      <c r="G3" s="1"/>
      <c r="H3" s="1"/>
    </row>
    <row r="4" spans="2:8" x14ac:dyDescent="0.25">
      <c r="B4" s="1" t="s">
        <v>112</v>
      </c>
      <c r="C4" s="1"/>
      <c r="D4" s="1"/>
      <c r="E4" s="1"/>
      <c r="F4" s="1"/>
      <c r="G4" s="1"/>
      <c r="H4" s="1"/>
    </row>
    <row r="5" spans="2:8" x14ac:dyDescent="0.25">
      <c r="B5" s="1" t="s">
        <v>71</v>
      </c>
      <c r="C5" s="1"/>
      <c r="D5" s="1"/>
      <c r="E5" s="1"/>
      <c r="F5" s="1"/>
      <c r="G5" s="1"/>
      <c r="H5" s="1"/>
    </row>
    <row r="6" spans="2:8" x14ac:dyDescent="0.25">
      <c r="B6" s="21" t="s">
        <v>111</v>
      </c>
      <c r="C6" s="1"/>
      <c r="D6" s="1"/>
      <c r="E6" s="1"/>
      <c r="F6" s="1"/>
      <c r="G6" s="1"/>
      <c r="H6" s="1"/>
    </row>
    <row r="7" spans="2:8" x14ac:dyDescent="0.25">
      <c r="B7" s="21"/>
      <c r="C7" s="1"/>
      <c r="D7" s="1"/>
      <c r="E7" s="1"/>
      <c r="F7" s="1"/>
      <c r="G7" s="1"/>
      <c r="H7" s="1"/>
    </row>
    <row r="8" spans="2:8" ht="35.25" customHeight="1" x14ac:dyDescent="0.25">
      <c r="B8" s="78" t="s">
        <v>20</v>
      </c>
      <c r="C8" s="102"/>
      <c r="D8" s="103"/>
      <c r="E8" s="104"/>
      <c r="F8" s="79" t="s">
        <v>21</v>
      </c>
      <c r="G8" s="96"/>
      <c r="H8" s="98"/>
    </row>
    <row r="9" spans="2:8" ht="7.5" customHeight="1" thickBot="1" x14ac:dyDescent="0.3">
      <c r="B9" s="1"/>
      <c r="C9" s="1"/>
      <c r="D9" s="1"/>
      <c r="E9" s="1"/>
      <c r="F9" s="1"/>
      <c r="G9" s="1"/>
      <c r="H9" s="1"/>
    </row>
    <row r="10" spans="2:8" x14ac:dyDescent="0.25">
      <c r="B10" s="49" t="s">
        <v>66</v>
      </c>
      <c r="C10" s="50"/>
      <c r="D10" s="50"/>
      <c r="E10" s="50"/>
      <c r="F10" s="50"/>
      <c r="G10" s="50"/>
      <c r="H10" s="70">
        <v>0</v>
      </c>
    </row>
    <row r="11" spans="2:8" x14ac:dyDescent="0.25">
      <c r="B11" s="51" t="s">
        <v>137</v>
      </c>
      <c r="C11" s="35"/>
      <c r="D11" s="35"/>
      <c r="E11" s="35"/>
      <c r="F11" s="35"/>
      <c r="G11" s="35"/>
      <c r="H11" s="71">
        <v>0</v>
      </c>
    </row>
    <row r="12" spans="2:8" x14ac:dyDescent="0.25">
      <c r="B12" s="51" t="s">
        <v>25</v>
      </c>
      <c r="C12" s="35"/>
      <c r="D12" s="35"/>
      <c r="E12" s="35"/>
      <c r="F12" s="35"/>
      <c r="G12" s="35"/>
      <c r="H12" s="71">
        <v>0</v>
      </c>
    </row>
    <row r="13" spans="2:8" x14ac:dyDescent="0.25">
      <c r="B13" s="51" t="s">
        <v>39</v>
      </c>
      <c r="C13" s="35"/>
      <c r="D13" s="35"/>
      <c r="E13" s="35"/>
      <c r="F13" s="35"/>
      <c r="G13" s="35"/>
      <c r="H13" s="71">
        <v>0</v>
      </c>
    </row>
    <row r="14" spans="2:8" x14ac:dyDescent="0.25">
      <c r="B14" s="51" t="s">
        <v>56</v>
      </c>
      <c r="C14" s="35"/>
      <c r="D14" s="35"/>
      <c r="E14" s="35"/>
      <c r="F14" s="35"/>
      <c r="G14" s="35"/>
      <c r="H14" s="71">
        <v>0</v>
      </c>
    </row>
    <row r="15" spans="2:8" ht="16.350000000000001" customHeight="1" x14ac:dyDescent="0.25">
      <c r="B15" s="52" t="s">
        <v>67</v>
      </c>
      <c r="C15" s="24"/>
      <c r="D15" s="24"/>
      <c r="E15" s="24"/>
      <c r="F15" s="24"/>
      <c r="G15" s="24"/>
      <c r="H15" s="72">
        <f>SUM(H10:H14)</f>
        <v>0</v>
      </c>
    </row>
    <row r="16" spans="2:8" x14ac:dyDescent="0.25">
      <c r="B16" s="51"/>
      <c r="C16" s="35"/>
      <c r="D16" s="35"/>
      <c r="E16" s="35"/>
      <c r="F16" s="35"/>
      <c r="G16" s="35"/>
      <c r="H16" s="53"/>
    </row>
    <row r="17" spans="2:9" x14ac:dyDescent="0.25">
      <c r="B17" s="51" t="s">
        <v>113</v>
      </c>
      <c r="C17" s="35"/>
      <c r="D17" s="35"/>
      <c r="E17" s="35"/>
      <c r="F17" s="35"/>
      <c r="G17" s="35"/>
      <c r="H17" s="71">
        <v>0</v>
      </c>
    </row>
    <row r="18" spans="2:9" x14ac:dyDescent="0.25">
      <c r="B18" s="51" t="s">
        <v>68</v>
      </c>
      <c r="C18" s="35"/>
      <c r="D18" s="35"/>
      <c r="E18" s="35"/>
      <c r="F18" s="35"/>
      <c r="G18" s="35"/>
      <c r="H18" s="71">
        <v>0</v>
      </c>
    </row>
    <row r="19" spans="2:9" x14ac:dyDescent="0.25">
      <c r="B19" s="51" t="s">
        <v>27</v>
      </c>
      <c r="C19" s="35"/>
      <c r="D19" s="35"/>
      <c r="E19" s="35"/>
      <c r="F19" s="35"/>
      <c r="G19" s="35"/>
      <c r="H19" s="71">
        <v>0</v>
      </c>
    </row>
    <row r="20" spans="2:9" x14ac:dyDescent="0.25">
      <c r="B20" s="52" t="s">
        <v>69</v>
      </c>
      <c r="C20" s="24"/>
      <c r="D20" s="24"/>
      <c r="E20" s="24"/>
      <c r="F20" s="24"/>
      <c r="G20" s="24"/>
      <c r="H20" s="72">
        <f>H15-SUM(H17:H19)</f>
        <v>0</v>
      </c>
    </row>
    <row r="21" spans="2:9" ht="6" customHeight="1" thickBot="1" x14ac:dyDescent="0.3">
      <c r="B21" s="51"/>
      <c r="C21" s="35"/>
      <c r="D21" s="35"/>
      <c r="E21" s="35"/>
      <c r="F21" s="35"/>
      <c r="G21" s="35"/>
      <c r="H21" s="53"/>
    </row>
    <row r="22" spans="2:9" ht="21.6" customHeight="1" thickBot="1" x14ac:dyDescent="0.3">
      <c r="B22" s="55" t="s">
        <v>70</v>
      </c>
      <c r="C22" s="56"/>
      <c r="D22" s="56"/>
      <c r="E22" s="56"/>
      <c r="F22" s="56"/>
      <c r="G22" s="57"/>
      <c r="H22" s="74">
        <f>IF((H20&gt;0),(H20),0)</f>
        <v>0</v>
      </c>
    </row>
    <row r="23" spans="2:9" ht="14.25" customHeight="1" x14ac:dyDescent="0.25">
      <c r="B23" s="1"/>
      <c r="C23" s="1"/>
      <c r="D23" s="1"/>
      <c r="E23" s="1"/>
      <c r="F23" s="1"/>
      <c r="G23" s="1"/>
      <c r="H23" s="1"/>
    </row>
    <row r="24" spans="2:9" x14ac:dyDescent="0.25">
      <c r="B24" s="22" t="s">
        <v>43</v>
      </c>
      <c r="C24" s="1"/>
      <c r="D24" s="1"/>
      <c r="E24" s="1"/>
      <c r="F24" s="1"/>
      <c r="G24" s="1"/>
      <c r="H24" s="1"/>
    </row>
    <row r="25" spans="2:9" ht="6.6" customHeight="1" x14ac:dyDescent="0.25">
      <c r="B25" s="1"/>
      <c r="C25" s="1"/>
      <c r="D25" s="1"/>
      <c r="E25" s="1"/>
      <c r="F25" s="1"/>
      <c r="G25" s="1"/>
      <c r="H25" s="1"/>
    </row>
    <row r="26" spans="2:9" x14ac:dyDescent="0.25">
      <c r="B26" s="25" t="s">
        <v>44</v>
      </c>
      <c r="C26" s="26"/>
      <c r="D26" s="26"/>
      <c r="E26" s="26"/>
      <c r="F26" s="26"/>
      <c r="G26" s="26"/>
      <c r="H26" s="44">
        <f>IF(H22&lt;Participation!E23,'Mineurs et majeurs en formation'!H22*Participation!F23,IF('Mineurs et majeurs en formation'!H22&lt;Participation!E24,'Mineurs et majeurs en formation'!H22*Participation!F24,IF(H22&lt;Participation!E25,'Mineurs et majeurs en formation'!H22*Participation!F25,'Mineurs et majeurs en formation'!H22*Participation!F26)))</f>
        <v>0</v>
      </c>
    </row>
    <row r="27" spans="2:9" ht="3.6" customHeight="1" x14ac:dyDescent="0.25">
      <c r="B27" s="1"/>
      <c r="C27" s="1"/>
      <c r="D27" s="1"/>
      <c r="E27" s="1"/>
      <c r="F27" s="1"/>
      <c r="G27" s="1"/>
      <c r="H27" s="1"/>
    </row>
    <row r="28" spans="2:9" x14ac:dyDescent="0.25">
      <c r="B28" s="25" t="s">
        <v>45</v>
      </c>
      <c r="C28" s="26"/>
      <c r="D28" s="26"/>
      <c r="E28" s="26"/>
      <c r="F28" s="26"/>
      <c r="G28" s="26"/>
      <c r="H28" s="44">
        <f>ROUND(H26/12,0)</f>
        <v>0</v>
      </c>
    </row>
    <row r="29" spans="2:9" x14ac:dyDescent="0.25">
      <c r="B29" s="38"/>
      <c r="C29" s="39"/>
      <c r="D29" s="39"/>
      <c r="E29" s="39"/>
      <c r="F29" s="39"/>
      <c r="G29" s="39"/>
      <c r="H29" s="46"/>
    </row>
    <row r="30" spans="2:9" x14ac:dyDescent="0.25">
      <c r="B30" s="47" t="s">
        <v>64</v>
      </c>
      <c r="C30" s="39"/>
      <c r="D30" s="39"/>
      <c r="E30" s="39"/>
      <c r="F30" s="39"/>
      <c r="G30" s="39"/>
      <c r="H30" s="46"/>
    </row>
    <row r="31" spans="2:9" ht="13.5" customHeight="1" x14ac:dyDescent="0.25">
      <c r="B31" s="48" t="s">
        <v>65</v>
      </c>
      <c r="C31" s="39"/>
      <c r="D31" s="39"/>
      <c r="E31" s="39"/>
      <c r="F31" s="39"/>
      <c r="G31" s="39"/>
      <c r="H31" s="46"/>
    </row>
    <row r="32" spans="2:9" ht="21" customHeight="1" x14ac:dyDescent="0.25">
      <c r="B32" s="1"/>
      <c r="C32" s="1"/>
      <c r="D32" s="1"/>
      <c r="E32" s="1"/>
      <c r="F32" s="1"/>
      <c r="G32" s="1"/>
      <c r="H32" s="1"/>
      <c r="I32" s="33"/>
    </row>
    <row r="33" spans="1:11" ht="14.4" x14ac:dyDescent="0.3">
      <c r="A33" s="31"/>
      <c r="B33" s="75" t="s">
        <v>30</v>
      </c>
      <c r="C33" s="32"/>
      <c r="D33" s="32"/>
      <c r="E33" s="32"/>
      <c r="F33" s="32"/>
      <c r="G33" s="32"/>
      <c r="H33" s="32"/>
      <c r="I33" s="33"/>
      <c r="J33" s="33"/>
      <c r="K33" s="33"/>
    </row>
    <row r="34" spans="1:11" ht="21" customHeight="1" x14ac:dyDescent="0.25">
      <c r="A34" s="33"/>
      <c r="B34" s="34" t="s">
        <v>31</v>
      </c>
      <c r="C34" s="35"/>
      <c r="D34" s="35"/>
      <c r="E34" s="35"/>
      <c r="F34" s="35"/>
      <c r="G34" s="35"/>
      <c r="H34" s="35"/>
      <c r="I34" s="33"/>
      <c r="J34" s="33"/>
    </row>
    <row r="35" spans="1:11" x14ac:dyDescent="0.25">
      <c r="B35" s="30" t="s">
        <v>61</v>
      </c>
      <c r="C35" s="1"/>
      <c r="D35" s="1"/>
      <c r="E35" s="1"/>
      <c r="F35" s="1"/>
      <c r="G35" s="1"/>
      <c r="H35" s="35"/>
      <c r="I35" s="33"/>
      <c r="J35" s="33"/>
    </row>
    <row r="36" spans="1:11" x14ac:dyDescent="0.25">
      <c r="B36" s="30"/>
      <c r="C36" s="1"/>
      <c r="D36" s="1"/>
      <c r="E36" s="1"/>
      <c r="F36" s="1"/>
      <c r="G36" s="1"/>
      <c r="H36" s="35"/>
      <c r="I36" s="33"/>
      <c r="J36" s="33"/>
    </row>
    <row r="37" spans="1:11" x14ac:dyDescent="0.25">
      <c r="B37" s="80" t="s">
        <v>32</v>
      </c>
      <c r="C37" s="81"/>
      <c r="D37" s="81"/>
      <c r="E37" s="81"/>
      <c r="F37" s="81"/>
      <c r="G37" s="81"/>
      <c r="H37" s="68">
        <v>7</v>
      </c>
      <c r="I37" s="33"/>
      <c r="J37" s="33"/>
    </row>
    <row r="38" spans="1:11" ht="3" customHeight="1" x14ac:dyDescent="0.25">
      <c r="B38" s="27"/>
      <c r="C38" s="1"/>
      <c r="D38" s="1"/>
      <c r="E38" s="1"/>
      <c r="F38" s="1"/>
      <c r="G38" s="1"/>
      <c r="H38" s="1"/>
    </row>
    <row r="39" spans="1:11" x14ac:dyDescent="0.25">
      <c r="B39" s="80" t="s">
        <v>33</v>
      </c>
      <c r="C39" s="81"/>
      <c r="D39" s="81"/>
      <c r="E39" s="81"/>
      <c r="F39" s="81"/>
      <c r="G39" s="81"/>
      <c r="H39" s="68">
        <v>0</v>
      </c>
    </row>
    <row r="40" spans="1:11" ht="9" customHeight="1" x14ac:dyDescent="0.25">
      <c r="B40" s="27"/>
      <c r="C40" s="1"/>
      <c r="D40" s="1"/>
      <c r="E40" s="1"/>
      <c r="F40" s="1"/>
      <c r="G40" s="1"/>
      <c r="H40" s="1"/>
    </row>
    <row r="41" spans="1:11" x14ac:dyDescent="0.25">
      <c r="B41" s="28" t="s">
        <v>46</v>
      </c>
      <c r="C41" s="29"/>
      <c r="D41" s="29"/>
      <c r="E41" s="29"/>
      <c r="F41" s="29"/>
      <c r="G41" s="29"/>
      <c r="H41" s="45">
        <f>ROUND(H26/H37*H39,0)</f>
        <v>0</v>
      </c>
    </row>
    <row r="42" spans="1:11" ht="3" customHeight="1" x14ac:dyDescent="0.25">
      <c r="B42" s="1"/>
      <c r="C42" s="1"/>
      <c r="D42" s="1"/>
      <c r="E42" s="1"/>
      <c r="F42" s="1"/>
      <c r="G42" s="1"/>
      <c r="H42" s="1"/>
    </row>
    <row r="43" spans="1:11" x14ac:dyDescent="0.25">
      <c r="B43" s="28" t="s">
        <v>47</v>
      </c>
      <c r="C43" s="29"/>
      <c r="D43" s="29"/>
      <c r="E43" s="29"/>
      <c r="F43" s="29"/>
      <c r="G43" s="29"/>
      <c r="H43" s="45">
        <f>ROUND(H41/12,0)</f>
        <v>0</v>
      </c>
    </row>
    <row r="44" spans="1:11" x14ac:dyDescent="0.25">
      <c r="A44" s="64"/>
      <c r="B44" s="65"/>
      <c r="C44" s="66"/>
      <c r="D44" s="66"/>
      <c r="E44" s="66"/>
      <c r="F44" s="66"/>
      <c r="G44" s="66"/>
      <c r="H44" s="67"/>
      <c r="I44" s="64"/>
    </row>
    <row r="45" spans="1:11" s="37" customFormat="1" ht="7.5" customHeight="1" x14ac:dyDescent="0.25">
      <c r="B45" s="38"/>
      <c r="C45" s="39"/>
      <c r="D45" s="39"/>
      <c r="E45" s="39"/>
      <c r="F45" s="39"/>
      <c r="G45" s="39"/>
      <c r="H45" s="40"/>
    </row>
    <row r="46" spans="1:11" ht="16.2" x14ac:dyDescent="0.25">
      <c r="B46" s="4">
        <v>1</v>
      </c>
      <c r="C46" s="63" t="s">
        <v>41</v>
      </c>
    </row>
    <row r="47" spans="1:11" x14ac:dyDescent="0.25">
      <c r="C47" s="5"/>
    </row>
    <row r="48" spans="1:11" ht="24.75" customHeight="1" x14ac:dyDescent="0.25">
      <c r="B48" s="4"/>
      <c r="C48" s="101"/>
      <c r="D48" s="101"/>
      <c r="E48" s="101"/>
      <c r="F48" s="101"/>
      <c r="G48" s="101"/>
      <c r="H48" s="101"/>
      <c r="I48" s="101"/>
    </row>
  </sheetData>
  <mergeCells count="4">
    <mergeCell ref="C48:I48"/>
    <mergeCell ref="G8:H8"/>
    <mergeCell ref="C8:E8"/>
    <mergeCell ref="B1:H1"/>
  </mergeCells>
  <dataValidations count="2">
    <dataValidation type="list" allowBlank="1" showInputMessage="1" showErrorMessage="1" sqref="H37" xr:uid="{00000000-0002-0000-0200-000000000000}">
      <formula1>"1,2,3,4,5,6,7"</formula1>
    </dataValidation>
    <dataValidation type="list" allowBlank="1" showInputMessage="1" showErrorMessage="1" sqref="H39" xr:uid="{00000000-0002-0000-0200-000001000000}">
      <formula1>"0,1,2,3,4,5,6,7"</formula1>
    </dataValidation>
  </dataValidations>
  <pageMargins left="0.34251968503937008" right="0.39370078740157483" top="1.1811023622047245" bottom="0.59055118110236227" header="0.20472440944881892" footer="0.31496062992125984"/>
  <pageSetup paperSize="9" orientation="portrait" r:id="rId1"/>
  <headerFooter scaleWithDoc="0">
    <oddHeader>&amp;L&amp;G</oddHeader>
    <oddFooter>&amp;L&amp;7   &amp;C&amp;7   &amp;R&amp;7&amp;P/&amp;N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
  <sheetViews>
    <sheetView workbookViewId="0">
      <selection activeCell="B29" sqref="B29"/>
    </sheetView>
  </sheetViews>
  <sheetFormatPr baseColWidth="10" defaultRowHeight="13.8" x14ac:dyDescent="0.25"/>
  <cols>
    <col min="1" max="1" width="25.69921875" customWidth="1"/>
    <col min="2" max="2" width="9" customWidth="1"/>
    <col min="3" max="3" width="24.8984375" customWidth="1"/>
    <col min="4" max="4" width="20" customWidth="1"/>
    <col min="5" max="5" width="11.8984375" bestFit="1" customWidth="1"/>
  </cols>
  <sheetData>
    <row r="1" spans="1:6" x14ac:dyDescent="0.25">
      <c r="A1" s="36" t="s">
        <v>117</v>
      </c>
    </row>
    <row r="2" spans="1:6" ht="10.5" customHeight="1" thickBot="1" x14ac:dyDescent="0.3"/>
    <row r="3" spans="1:6" x14ac:dyDescent="0.25">
      <c r="A3" s="6" t="s">
        <v>72</v>
      </c>
      <c r="B3" s="7" t="s">
        <v>83</v>
      </c>
      <c r="C3" s="82" t="s">
        <v>84</v>
      </c>
      <c r="D3" s="83" t="s">
        <v>85</v>
      </c>
      <c r="E3" s="106" t="s">
        <v>86</v>
      </c>
      <c r="F3" s="107"/>
    </row>
    <row r="4" spans="1:6" x14ac:dyDescent="0.25">
      <c r="A4" s="8" t="s">
        <v>73</v>
      </c>
      <c r="B4" s="9">
        <v>0</v>
      </c>
      <c r="C4" s="10">
        <v>0</v>
      </c>
      <c r="D4" s="11">
        <v>0</v>
      </c>
      <c r="E4" s="58">
        <v>55001</v>
      </c>
      <c r="F4" s="15">
        <v>0</v>
      </c>
    </row>
    <row r="5" spans="1:6" x14ac:dyDescent="0.25">
      <c r="A5" s="12" t="s">
        <v>74</v>
      </c>
      <c r="B5" s="13" t="s">
        <v>0</v>
      </c>
      <c r="C5" s="14" t="s">
        <v>87</v>
      </c>
      <c r="D5" s="15" t="s">
        <v>1</v>
      </c>
      <c r="E5" s="58">
        <v>60001</v>
      </c>
      <c r="F5" s="15">
        <v>4.4999999999999998E-2</v>
      </c>
    </row>
    <row r="6" spans="1:6" x14ac:dyDescent="0.25">
      <c r="A6" s="12" t="s">
        <v>75</v>
      </c>
      <c r="B6" s="13" t="s">
        <v>2</v>
      </c>
      <c r="C6" s="14" t="s">
        <v>88</v>
      </c>
      <c r="D6" s="15" t="s">
        <v>3</v>
      </c>
      <c r="E6" s="58">
        <v>65001</v>
      </c>
      <c r="F6" s="15">
        <v>5.5E-2</v>
      </c>
    </row>
    <row r="7" spans="1:6" x14ac:dyDescent="0.25">
      <c r="A7" s="12" t="s">
        <v>76</v>
      </c>
      <c r="B7" s="13" t="s">
        <v>4</v>
      </c>
      <c r="C7" s="14" t="s">
        <v>89</v>
      </c>
      <c r="D7" s="15" t="s">
        <v>5</v>
      </c>
      <c r="E7" s="58">
        <v>70001</v>
      </c>
      <c r="F7" s="15">
        <v>6.5000000000000002E-2</v>
      </c>
    </row>
    <row r="8" spans="1:6" x14ac:dyDescent="0.25">
      <c r="A8" s="12" t="s">
        <v>77</v>
      </c>
      <c r="B8" s="13" t="s">
        <v>6</v>
      </c>
      <c r="C8" s="14" t="s">
        <v>90</v>
      </c>
      <c r="D8" s="15" t="s">
        <v>7</v>
      </c>
      <c r="E8" s="58">
        <v>75001</v>
      </c>
      <c r="F8" s="15">
        <v>7.4999999999999997E-2</v>
      </c>
    </row>
    <row r="9" spans="1:6" x14ac:dyDescent="0.25">
      <c r="A9" s="12" t="s">
        <v>78</v>
      </c>
      <c r="B9" s="13" t="s">
        <v>8</v>
      </c>
      <c r="C9" s="14" t="s">
        <v>91</v>
      </c>
      <c r="D9" s="15" t="s">
        <v>9</v>
      </c>
      <c r="E9" s="58">
        <v>80001</v>
      </c>
      <c r="F9" s="15">
        <v>8.5000000000000006E-2</v>
      </c>
    </row>
    <row r="10" spans="1:6" x14ac:dyDescent="0.25">
      <c r="A10" s="12" t="s">
        <v>79</v>
      </c>
      <c r="B10" s="13" t="s">
        <v>10</v>
      </c>
      <c r="C10" s="14" t="s">
        <v>92</v>
      </c>
      <c r="D10" s="16" t="s">
        <v>11</v>
      </c>
      <c r="E10" s="58">
        <v>85001</v>
      </c>
      <c r="F10" s="15">
        <v>9.5000000000000001E-2</v>
      </c>
    </row>
    <row r="11" spans="1:6" x14ac:dyDescent="0.25">
      <c r="A11" s="12" t="s">
        <v>80</v>
      </c>
      <c r="B11" s="13" t="s">
        <v>12</v>
      </c>
      <c r="C11" s="14" t="s">
        <v>93</v>
      </c>
      <c r="D11" s="15" t="s">
        <v>13</v>
      </c>
      <c r="E11" s="58">
        <v>90001</v>
      </c>
      <c r="F11" s="15">
        <v>0.105</v>
      </c>
    </row>
    <row r="12" spans="1:6" x14ac:dyDescent="0.25">
      <c r="A12" s="12" t="s">
        <v>81</v>
      </c>
      <c r="B12" s="13" t="s">
        <v>14</v>
      </c>
      <c r="C12" s="14" t="s">
        <v>94</v>
      </c>
      <c r="D12" s="15" t="s">
        <v>15</v>
      </c>
      <c r="E12" s="58">
        <v>95001</v>
      </c>
      <c r="F12" s="15">
        <v>0.115</v>
      </c>
    </row>
    <row r="13" spans="1:6" x14ac:dyDescent="0.25">
      <c r="A13" s="12" t="s">
        <v>82</v>
      </c>
      <c r="B13" s="13" t="s">
        <v>16</v>
      </c>
      <c r="C13" s="14" t="s">
        <v>95</v>
      </c>
      <c r="D13" s="15" t="s">
        <v>96</v>
      </c>
      <c r="E13" s="58">
        <v>100001</v>
      </c>
      <c r="F13" s="15">
        <v>0.125</v>
      </c>
    </row>
    <row r="14" spans="1:6" x14ac:dyDescent="0.25">
      <c r="A14" s="8" t="s">
        <v>121</v>
      </c>
      <c r="B14" s="13" t="s">
        <v>17</v>
      </c>
      <c r="C14" s="84" t="s">
        <v>122</v>
      </c>
      <c r="D14" s="85" t="s">
        <v>123</v>
      </c>
      <c r="E14" s="58">
        <v>120001</v>
      </c>
      <c r="F14" s="15">
        <v>0.13500000000000001</v>
      </c>
    </row>
    <row r="15" spans="1:6" x14ac:dyDescent="0.25">
      <c r="A15" s="8" t="s">
        <v>124</v>
      </c>
      <c r="B15" s="86">
        <v>0.15</v>
      </c>
      <c r="C15" s="84" t="s">
        <v>125</v>
      </c>
      <c r="D15" s="85" t="s">
        <v>126</v>
      </c>
      <c r="E15" s="58">
        <v>150001</v>
      </c>
      <c r="F15" s="15">
        <v>0.15</v>
      </c>
    </row>
    <row r="16" spans="1:6" x14ac:dyDescent="0.25">
      <c r="A16" s="12" t="s">
        <v>127</v>
      </c>
      <c r="B16" s="13">
        <v>0.17499999999999999</v>
      </c>
      <c r="C16" s="14" t="s">
        <v>128</v>
      </c>
      <c r="D16" s="15" t="s">
        <v>129</v>
      </c>
      <c r="E16" s="58">
        <v>200001</v>
      </c>
      <c r="F16" s="15">
        <v>0.17499999999999999</v>
      </c>
    </row>
    <row r="17" spans="1:6" x14ac:dyDescent="0.25">
      <c r="A17" s="12" t="s">
        <v>130</v>
      </c>
      <c r="B17" s="13">
        <v>0.2</v>
      </c>
      <c r="C17" s="14" t="s">
        <v>131</v>
      </c>
      <c r="D17" s="15" t="s">
        <v>132</v>
      </c>
      <c r="E17" s="58">
        <v>250001</v>
      </c>
      <c r="F17" s="15">
        <v>0.2</v>
      </c>
    </row>
    <row r="18" spans="1:6" ht="14.4" thickBot="1" x14ac:dyDescent="0.3">
      <c r="A18" s="17" t="s">
        <v>135</v>
      </c>
      <c r="B18" s="18">
        <v>0.25</v>
      </c>
      <c r="C18" s="87" t="s">
        <v>133</v>
      </c>
      <c r="D18" s="88" t="s">
        <v>134</v>
      </c>
      <c r="E18" s="59"/>
      <c r="F18" s="20">
        <v>0.25</v>
      </c>
    </row>
    <row r="20" spans="1:6" x14ac:dyDescent="0.25">
      <c r="A20" s="36" t="s">
        <v>110</v>
      </c>
    </row>
    <row r="21" spans="1:6" ht="10.5" customHeight="1" thickBot="1" x14ac:dyDescent="0.3"/>
    <row r="22" spans="1:6" x14ac:dyDescent="0.25">
      <c r="A22" s="6" t="s">
        <v>72</v>
      </c>
      <c r="B22" s="7" t="s">
        <v>83</v>
      </c>
      <c r="C22" s="82" t="s">
        <v>84</v>
      </c>
      <c r="D22" s="83" t="s">
        <v>85</v>
      </c>
      <c r="E22" s="106" t="s">
        <v>86</v>
      </c>
      <c r="F22" s="107"/>
    </row>
    <row r="23" spans="1:6" x14ac:dyDescent="0.25">
      <c r="A23" s="8" t="s">
        <v>97</v>
      </c>
      <c r="B23" s="9">
        <v>0</v>
      </c>
      <c r="C23" s="10">
        <v>0</v>
      </c>
      <c r="D23" s="11">
        <v>0</v>
      </c>
      <c r="E23" s="58">
        <v>10001</v>
      </c>
      <c r="F23" s="15">
        <v>0</v>
      </c>
    </row>
    <row r="24" spans="1:6" x14ac:dyDescent="0.25">
      <c r="A24" s="12" t="s">
        <v>98</v>
      </c>
      <c r="B24" s="13">
        <v>0.15</v>
      </c>
      <c r="C24" s="14" t="s">
        <v>101</v>
      </c>
      <c r="D24" s="15" t="s">
        <v>18</v>
      </c>
      <c r="E24" s="58">
        <v>20001</v>
      </c>
      <c r="F24" s="15">
        <v>0.15</v>
      </c>
    </row>
    <row r="25" spans="1:6" x14ac:dyDescent="0.25">
      <c r="A25" s="12" t="s">
        <v>99</v>
      </c>
      <c r="B25" s="13">
        <v>0.25</v>
      </c>
      <c r="C25" s="14" t="s">
        <v>102</v>
      </c>
      <c r="D25" s="15" t="s">
        <v>19</v>
      </c>
      <c r="E25" s="58">
        <v>30001</v>
      </c>
      <c r="F25" s="15">
        <v>0.25</v>
      </c>
    </row>
    <row r="26" spans="1:6" ht="14.4" thickBot="1" x14ac:dyDescent="0.3">
      <c r="A26" s="17" t="s">
        <v>100</v>
      </c>
      <c r="B26" s="18">
        <v>0.3</v>
      </c>
      <c r="C26" s="19" t="s">
        <v>103</v>
      </c>
      <c r="D26" s="20" t="s">
        <v>104</v>
      </c>
      <c r="E26" s="59"/>
      <c r="F26" s="20">
        <v>0.3</v>
      </c>
    </row>
  </sheetData>
  <mergeCells count="2">
    <mergeCell ref="E3:F3"/>
    <mergeCell ref="E22:F22"/>
  </mergeCells>
  <pageMargins left="0.7" right="0.7" top="0.78740157499999996" bottom="0.78740157499999996"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Personnes salariées</vt:lpstr>
      <vt:lpstr>Personnes indépendantes</vt:lpstr>
      <vt:lpstr>Mineurs et majeurs en formation</vt:lpstr>
      <vt:lpstr>Participation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Habegger Manuel, JGK-KJA</dc:creator>
  <dc:description>V01-2020-02-06</dc:description>
  <cp:lastModifiedBy>Schwed Mayor Florence, DIJ-GS-PGKO</cp:lastModifiedBy>
  <cp:lastPrinted>2020-12-07T09:12:51Z</cp:lastPrinted>
  <dcterms:created xsi:type="dcterms:W3CDTF">2017-01-27T10:03:10Z</dcterms:created>
  <dcterms:modified xsi:type="dcterms:W3CDTF">2024-11-20T13:56:58Z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2024-11-18T12:28:25Z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011fd131-7593-490a-8dc3-f2506a1ef3ec</vt:lpwstr>
  </property>
  <property fmtid="{D5CDD505-2E9C-101B-9397-08002B2CF9AE}" pid="8" name="MSIP_Label_74fdd986-87d9-48c6-acda-407b1ab5fef0_ContentBits">
    <vt:lpwstr>0</vt:lpwstr>
  </property>
</Properties>
</file>