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2va-cfs-usr0.jgk.be.ch\usr0\UserHomes\M8F5\Z_Systems\RedirectedFolders\Documents\CMIAXIOMA\c87eb7b8c00f4bd98c762bfcfaefd4cd\"/>
    </mc:Choice>
  </mc:AlternateContent>
  <bookViews>
    <workbookView xWindow="-120" yWindow="-120" windowWidth="38640" windowHeight="21240"/>
  </bookViews>
  <sheets>
    <sheet name="Rechner Betreuungszeit" sheetId="1" r:id="rId1"/>
    <sheet name="Erläuterungen" sheetId="2" r:id="rId2"/>
    <sheet name="Muster " sheetId="5"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8" i="5" l="1"/>
  <c r="I59" i="5"/>
  <c r="I60" i="5"/>
  <c r="I61" i="5"/>
  <c r="I62" i="5"/>
  <c r="I63" i="5"/>
  <c r="I64" i="5"/>
  <c r="H58" i="5"/>
  <c r="H59" i="5"/>
  <c r="H60" i="5"/>
  <c r="H61" i="5"/>
  <c r="H62" i="5"/>
  <c r="H63" i="5"/>
  <c r="H64" i="5"/>
  <c r="H65" i="5"/>
  <c r="H76" i="1" l="1"/>
  <c r="I62" i="1"/>
  <c r="I58" i="1"/>
  <c r="I59" i="1"/>
  <c r="I60" i="1"/>
  <c r="I61" i="1"/>
  <c r="I63" i="1"/>
  <c r="I64" i="1"/>
  <c r="H57" i="1"/>
  <c r="I57" i="1" s="1"/>
  <c r="H38" i="1"/>
  <c r="I38" i="1" s="1"/>
  <c r="H58" i="1"/>
  <c r="H59" i="1"/>
  <c r="H60" i="1"/>
  <c r="H61" i="1"/>
  <c r="H62" i="1"/>
  <c r="H63" i="1"/>
  <c r="H64" i="1"/>
  <c r="H65" i="1"/>
  <c r="I65" i="1" s="1"/>
  <c r="J123" i="5" l="1"/>
  <c r="F123" i="5"/>
  <c r="H123" i="5" s="1"/>
  <c r="I123" i="5" s="1"/>
  <c r="J122" i="5"/>
  <c r="I122" i="5"/>
  <c r="H122" i="5"/>
  <c r="F122" i="5"/>
  <c r="J121" i="5"/>
  <c r="I121" i="5"/>
  <c r="H121" i="5"/>
  <c r="F121" i="5"/>
  <c r="J120" i="5"/>
  <c r="I120" i="5"/>
  <c r="H120" i="5"/>
  <c r="F120" i="5"/>
  <c r="J119" i="5"/>
  <c r="I119" i="5"/>
  <c r="H119" i="5"/>
  <c r="F119" i="5"/>
  <c r="J118" i="5"/>
  <c r="I118" i="5"/>
  <c r="H118" i="5"/>
  <c r="F118" i="5"/>
  <c r="J117" i="5"/>
  <c r="F117" i="5" s="1"/>
  <c r="H117" i="5" s="1"/>
  <c r="I117" i="5" s="1"/>
  <c r="J116" i="5"/>
  <c r="F116" i="5" s="1"/>
  <c r="H116" i="5" s="1"/>
  <c r="I116" i="5" s="1"/>
  <c r="J115" i="5"/>
  <c r="F115" i="5" s="1"/>
  <c r="J104" i="5"/>
  <c r="F104" i="5"/>
  <c r="H104" i="5" s="1"/>
  <c r="I104" i="5" s="1"/>
  <c r="J103" i="5"/>
  <c r="I103" i="5"/>
  <c r="H103" i="5"/>
  <c r="F103" i="5"/>
  <c r="J102" i="5"/>
  <c r="I102" i="5"/>
  <c r="H102" i="5"/>
  <c r="F102" i="5"/>
  <c r="J101" i="5"/>
  <c r="I101" i="5"/>
  <c r="H101" i="5"/>
  <c r="F101" i="5"/>
  <c r="J100" i="5"/>
  <c r="I100" i="5"/>
  <c r="H100" i="5"/>
  <c r="F100" i="5"/>
  <c r="J99" i="5"/>
  <c r="I99" i="5"/>
  <c r="H99" i="5"/>
  <c r="F99" i="5"/>
  <c r="J98" i="5"/>
  <c r="F98" i="5" s="1"/>
  <c r="H98" i="5" s="1"/>
  <c r="I98" i="5" s="1"/>
  <c r="J97" i="5"/>
  <c r="F97" i="5" s="1"/>
  <c r="H97" i="5" s="1"/>
  <c r="I97" i="5" s="1"/>
  <c r="J96" i="5"/>
  <c r="F96" i="5" s="1"/>
  <c r="J84" i="5"/>
  <c r="F84" i="5" s="1"/>
  <c r="H84" i="5" s="1"/>
  <c r="I84" i="5" s="1"/>
  <c r="J83" i="5"/>
  <c r="I83" i="5"/>
  <c r="H83" i="5"/>
  <c r="F83" i="5"/>
  <c r="J82" i="5"/>
  <c r="I82" i="5"/>
  <c r="H82" i="5"/>
  <c r="F82" i="5"/>
  <c r="J81" i="5"/>
  <c r="I81" i="5"/>
  <c r="H81" i="5"/>
  <c r="F81" i="5"/>
  <c r="J80" i="5"/>
  <c r="I80" i="5"/>
  <c r="H80" i="5"/>
  <c r="F80" i="5"/>
  <c r="J79" i="5"/>
  <c r="I79" i="5"/>
  <c r="H79" i="5"/>
  <c r="F79" i="5"/>
  <c r="J78" i="5"/>
  <c r="F78" i="5" s="1"/>
  <c r="H78" i="5" s="1"/>
  <c r="I78" i="5" s="1"/>
  <c r="J77" i="5"/>
  <c r="F77" i="5" s="1"/>
  <c r="H77" i="5" s="1"/>
  <c r="I77" i="5" s="1"/>
  <c r="J76" i="5"/>
  <c r="F76" i="5" s="1"/>
  <c r="J65" i="5"/>
  <c r="F65" i="5" s="1"/>
  <c r="I65" i="5" s="1"/>
  <c r="J64" i="5"/>
  <c r="F64" i="5"/>
  <c r="J63" i="5"/>
  <c r="F63" i="5"/>
  <c r="J62" i="5"/>
  <c r="F62" i="5"/>
  <c r="J61" i="5"/>
  <c r="F61" i="5"/>
  <c r="J60" i="5"/>
  <c r="F60" i="5" s="1"/>
  <c r="J59" i="5"/>
  <c r="F59" i="5"/>
  <c r="J58" i="5"/>
  <c r="F58" i="5" s="1"/>
  <c r="J57" i="5"/>
  <c r="F57" i="5"/>
  <c r="H57" i="5" s="1"/>
  <c r="J46" i="5"/>
  <c r="I46" i="5"/>
  <c r="H46" i="5"/>
  <c r="F46" i="5"/>
  <c r="J45" i="5"/>
  <c r="I45" i="5"/>
  <c r="H45" i="5"/>
  <c r="F45" i="5"/>
  <c r="J44" i="5"/>
  <c r="I44" i="5"/>
  <c r="H44" i="5"/>
  <c r="F44" i="5"/>
  <c r="J43" i="5"/>
  <c r="F43" i="5" s="1"/>
  <c r="H43" i="5" s="1"/>
  <c r="I43" i="5" s="1"/>
  <c r="J42" i="5"/>
  <c r="F42" i="5" s="1"/>
  <c r="H42" i="5" s="1"/>
  <c r="I42" i="5" s="1"/>
  <c r="J41" i="5"/>
  <c r="F41" i="5" s="1"/>
  <c r="H41" i="5" s="1"/>
  <c r="I41" i="5" s="1"/>
  <c r="J40" i="5"/>
  <c r="F40" i="5" s="1"/>
  <c r="H40" i="5" s="1"/>
  <c r="I40" i="5" s="1"/>
  <c r="J39" i="5"/>
  <c r="F39" i="5" s="1"/>
  <c r="H39" i="5" s="1"/>
  <c r="I39" i="5" s="1"/>
  <c r="J38" i="5"/>
  <c r="F38" i="5"/>
  <c r="J27" i="5"/>
  <c r="I27" i="5"/>
  <c r="H27" i="5"/>
  <c r="F27" i="5"/>
  <c r="J26" i="5"/>
  <c r="I26" i="5"/>
  <c r="H26" i="5"/>
  <c r="F26" i="5"/>
  <c r="J25" i="5"/>
  <c r="F25" i="5"/>
  <c r="H25" i="5" s="1"/>
  <c r="I25" i="5" s="1"/>
  <c r="J24" i="5"/>
  <c r="F24" i="5"/>
  <c r="H24" i="5" s="1"/>
  <c r="I24" i="5" s="1"/>
  <c r="J23" i="5"/>
  <c r="F23" i="5" s="1"/>
  <c r="H23" i="5" s="1"/>
  <c r="I23" i="5" s="1"/>
  <c r="J22" i="5"/>
  <c r="F22" i="5" s="1"/>
  <c r="H22" i="5" s="1"/>
  <c r="I22" i="5" s="1"/>
  <c r="J21" i="5"/>
  <c r="F21" i="5" s="1"/>
  <c r="H21" i="5" s="1"/>
  <c r="I21" i="5" s="1"/>
  <c r="J20" i="5"/>
  <c r="F20" i="5" s="1"/>
  <c r="H20" i="5" s="1"/>
  <c r="I20" i="5" s="1"/>
  <c r="J19" i="5"/>
  <c r="F19" i="5" s="1"/>
  <c r="H19" i="5" s="1"/>
  <c r="H77" i="1"/>
  <c r="I77" i="1"/>
  <c r="H78" i="1"/>
  <c r="I78" i="1"/>
  <c r="H79" i="1"/>
  <c r="I79" i="1"/>
  <c r="H80" i="1"/>
  <c r="I80" i="1"/>
  <c r="H81" i="1"/>
  <c r="I81" i="1"/>
  <c r="H82" i="1"/>
  <c r="I82" i="1"/>
  <c r="H83" i="1"/>
  <c r="I83" i="1"/>
  <c r="H116" i="1"/>
  <c r="I116" i="1"/>
  <c r="H117" i="1"/>
  <c r="I117" i="1"/>
  <c r="H118" i="1"/>
  <c r="I118" i="1"/>
  <c r="H119" i="1"/>
  <c r="I119" i="1"/>
  <c r="H120" i="1"/>
  <c r="I120" i="1"/>
  <c r="H121" i="1"/>
  <c r="I121" i="1"/>
  <c r="H122" i="1"/>
  <c r="I122" i="1"/>
  <c r="J123" i="1"/>
  <c r="F123" i="1" s="1"/>
  <c r="H123" i="1" s="1"/>
  <c r="I123" i="1" s="1"/>
  <c r="J122" i="1"/>
  <c r="F122" i="1"/>
  <c r="J121" i="1"/>
  <c r="F121" i="1"/>
  <c r="J120" i="1"/>
  <c r="F120" i="1"/>
  <c r="J119" i="1"/>
  <c r="F119" i="1"/>
  <c r="J118" i="1"/>
  <c r="F118" i="1"/>
  <c r="J117" i="1"/>
  <c r="F117" i="1"/>
  <c r="J116" i="1"/>
  <c r="F116" i="1"/>
  <c r="J115" i="1"/>
  <c r="F115" i="1" s="1"/>
  <c r="J65" i="1"/>
  <c r="F65" i="1" s="1"/>
  <c r="J64" i="1"/>
  <c r="F64" i="1"/>
  <c r="J63" i="1"/>
  <c r="F63" i="1"/>
  <c r="J62" i="1"/>
  <c r="F62" i="1"/>
  <c r="J61" i="1"/>
  <c r="F61" i="1"/>
  <c r="J60" i="1"/>
  <c r="F60" i="1"/>
  <c r="J59" i="1"/>
  <c r="F59" i="1"/>
  <c r="J58" i="1"/>
  <c r="F58" i="1"/>
  <c r="J57" i="1"/>
  <c r="F57" i="1" s="1"/>
  <c r="F124" i="1" l="1"/>
  <c r="H115" i="1"/>
  <c r="I115" i="1" s="1"/>
  <c r="I124" i="1" s="1"/>
  <c r="F124" i="5"/>
  <c r="H115" i="5"/>
  <c r="F105" i="5"/>
  <c r="H96" i="5"/>
  <c r="F85" i="5"/>
  <c r="H76" i="5"/>
  <c r="H66" i="5"/>
  <c r="I57" i="5"/>
  <c r="I66" i="5"/>
  <c r="F47" i="5"/>
  <c r="H38" i="5"/>
  <c r="H28" i="5"/>
  <c r="I19" i="5"/>
  <c r="I28" i="5" s="1"/>
  <c r="H66" i="1"/>
  <c r="I66" i="1"/>
  <c r="H124" i="1" l="1"/>
  <c r="H124" i="5"/>
  <c r="I115" i="5"/>
  <c r="I124" i="5" s="1"/>
  <c r="H105" i="5"/>
  <c r="I96" i="5"/>
  <c r="I105" i="5" s="1"/>
  <c r="H85" i="5"/>
  <c r="I76" i="5"/>
  <c r="I85" i="5" s="1"/>
  <c r="H47" i="5"/>
  <c r="I38" i="5"/>
  <c r="I47" i="5" s="1"/>
  <c r="J104" i="1"/>
  <c r="F104" i="1"/>
  <c r="H104" i="1" s="1"/>
  <c r="I104" i="1" s="1"/>
  <c r="J103" i="1"/>
  <c r="I103" i="1"/>
  <c r="H103" i="1"/>
  <c r="F103" i="1"/>
  <c r="J102" i="1"/>
  <c r="I102" i="1"/>
  <c r="H102" i="1"/>
  <c r="F102" i="1"/>
  <c r="J101" i="1"/>
  <c r="I101" i="1"/>
  <c r="H101" i="1"/>
  <c r="F101" i="1"/>
  <c r="J100" i="1"/>
  <c r="I100" i="1"/>
  <c r="H100" i="1"/>
  <c r="F100" i="1"/>
  <c r="J99" i="1"/>
  <c r="I99" i="1"/>
  <c r="H99" i="1"/>
  <c r="F99" i="1"/>
  <c r="J98" i="1"/>
  <c r="I98" i="1"/>
  <c r="H98" i="1"/>
  <c r="F98" i="1"/>
  <c r="J97" i="1"/>
  <c r="I97" i="1"/>
  <c r="H97" i="1"/>
  <c r="F97" i="1"/>
  <c r="J96" i="1"/>
  <c r="F96" i="1" s="1"/>
  <c r="J84" i="1"/>
  <c r="F84" i="1" s="1"/>
  <c r="H84" i="1" s="1"/>
  <c r="I84" i="1" s="1"/>
  <c r="J83" i="1"/>
  <c r="F83" i="1"/>
  <c r="J82" i="1"/>
  <c r="F82" i="1"/>
  <c r="J81" i="1"/>
  <c r="F81" i="1"/>
  <c r="J80" i="1"/>
  <c r="F80" i="1"/>
  <c r="J79" i="1"/>
  <c r="F79" i="1"/>
  <c r="J78" i="1"/>
  <c r="F78" i="1"/>
  <c r="J77" i="1"/>
  <c r="F77" i="1"/>
  <c r="J76" i="1"/>
  <c r="F76" i="1" s="1"/>
  <c r="J46" i="1"/>
  <c r="F46" i="1" s="1"/>
  <c r="H46" i="1" s="1"/>
  <c r="I46" i="1" s="1"/>
  <c r="J45" i="1"/>
  <c r="I45" i="1"/>
  <c r="H45" i="1"/>
  <c r="F45" i="1"/>
  <c r="J44" i="1"/>
  <c r="I44" i="1"/>
  <c r="H44" i="1"/>
  <c r="F44" i="1"/>
  <c r="J43" i="1"/>
  <c r="I43" i="1"/>
  <c r="H43" i="1"/>
  <c r="F43" i="1"/>
  <c r="J42" i="1"/>
  <c r="I42" i="1"/>
  <c r="H42" i="1"/>
  <c r="F42" i="1"/>
  <c r="J41" i="1"/>
  <c r="I41" i="1"/>
  <c r="H41" i="1"/>
  <c r="F41" i="1"/>
  <c r="J40" i="1"/>
  <c r="I40" i="1"/>
  <c r="H40" i="1"/>
  <c r="F40" i="1"/>
  <c r="J39" i="1"/>
  <c r="I39" i="1"/>
  <c r="H39" i="1"/>
  <c r="F39" i="1"/>
  <c r="J38" i="1"/>
  <c r="F38" i="1" s="1"/>
  <c r="J27" i="1"/>
  <c r="F27" i="1" s="1"/>
  <c r="H27" i="1" s="1"/>
  <c r="I27" i="1" s="1"/>
  <c r="J26" i="1"/>
  <c r="I26" i="1"/>
  <c r="H26" i="1"/>
  <c r="F26" i="1"/>
  <c r="J25" i="1"/>
  <c r="I25" i="1"/>
  <c r="H25" i="1"/>
  <c r="F25" i="1"/>
  <c r="J24" i="1"/>
  <c r="I24" i="1"/>
  <c r="H24" i="1"/>
  <c r="F24" i="1"/>
  <c r="J23" i="1"/>
  <c r="I23" i="1"/>
  <c r="H23" i="1"/>
  <c r="F23" i="1"/>
  <c r="J22" i="1"/>
  <c r="I22" i="1"/>
  <c r="H22" i="1"/>
  <c r="F22" i="1"/>
  <c r="J21" i="1"/>
  <c r="I21" i="1"/>
  <c r="H21" i="1"/>
  <c r="F21" i="1"/>
  <c r="J20" i="1"/>
  <c r="F20" i="1"/>
  <c r="H20" i="1" s="1"/>
  <c r="I20" i="1" s="1"/>
  <c r="J19" i="1"/>
  <c r="F19" i="1" s="1"/>
  <c r="H19" i="1" s="1"/>
  <c r="F105" i="1" l="1"/>
  <c r="H96" i="1"/>
  <c r="I96" i="1" s="1"/>
  <c r="I105" i="1" s="1"/>
  <c r="F85" i="1"/>
  <c r="I76" i="1"/>
  <c r="I85" i="1" s="1"/>
  <c r="F47" i="1"/>
  <c r="I130" i="5"/>
  <c r="I137" i="5" s="1"/>
  <c r="I139" i="5" s="1"/>
  <c r="D143" i="5" s="1"/>
  <c r="H28" i="1"/>
  <c r="I19" i="1"/>
  <c r="H105" i="1" l="1"/>
  <c r="H85" i="1"/>
  <c r="H47" i="1"/>
  <c r="I47" i="1"/>
  <c r="I28" i="1"/>
  <c r="D142" i="5"/>
  <c r="I130" i="1" l="1"/>
  <c r="I137" i="1" s="1"/>
  <c r="I139" i="1" s="1"/>
  <c r="D143" i="1" s="1"/>
  <c r="D142" i="1" l="1"/>
</calcChain>
</file>

<file path=xl/sharedStrings.xml><?xml version="1.0" encoding="utf-8"?>
<sst xmlns="http://schemas.openxmlformats.org/spreadsheetml/2006/main" count="480" uniqueCount="103">
  <si>
    <t>Berechnung der betriebsnotwendigen Betreuungszeit</t>
  </si>
  <si>
    <t>Name der Einrichtung:</t>
  </si>
  <si>
    <t>Name der Wohngruppe:</t>
  </si>
  <si>
    <t>A) Betreuungszeiten Schulwochen (Montag - Freitag)</t>
  </si>
  <si>
    <t>Anzahl Wochen pro Jahr:</t>
  </si>
  <si>
    <t>Anzahl Tage pro Woche:</t>
  </si>
  <si>
    <t>Betreuungszeit</t>
  </si>
  <si>
    <t>Anzahl Std /Tag</t>
  </si>
  <si>
    <t>Anzahl MA</t>
  </si>
  <si>
    <t>Anzahl Std / Woche</t>
  </si>
  <si>
    <t>Anzahl Std / Jahr</t>
  </si>
  <si>
    <t xml:space="preserve">Von </t>
  </si>
  <si>
    <t>Bis</t>
  </si>
  <si>
    <t>Uhr</t>
  </si>
  <si>
    <t>Total</t>
  </si>
  <si>
    <t xml:space="preserve">Bemerkungen:
</t>
  </si>
  <si>
    <t xml:space="preserve">
</t>
  </si>
  <si>
    <t>B) Betreuungszeiten während den Schulferien (Montag - Freitag)</t>
  </si>
  <si>
    <t>Anzahl Std / Tag</t>
  </si>
  <si>
    <t>C) Betreuungszeiten Wochenenden (Samstag &amp; Sonntag)</t>
  </si>
  <si>
    <t>Anzahl Wochenenden/Jahr:</t>
  </si>
  <si>
    <t>Zwischentotal Betreuung (A-C)</t>
  </si>
  <si>
    <t>D) Generelle Bemerkungen</t>
  </si>
  <si>
    <t>Betriebsnotwendige Betreuungszeit der Gruppe</t>
  </si>
  <si>
    <t>2/3 =</t>
  </si>
  <si>
    <t>Stellen für Personal mit anerkannter sozialpädagogischer Ausbildung</t>
  </si>
  <si>
    <t>1/3 =</t>
  </si>
  <si>
    <t>Stellen für Miterziehende ohne Fachausbildung</t>
  </si>
  <si>
    <r>
      <t xml:space="preserve">A1) Standardtag 1 </t>
    </r>
    <r>
      <rPr>
        <sz val="10"/>
        <color theme="1"/>
        <rFont val="Arial"/>
        <family val="2"/>
      </rPr>
      <t>(bitte unter Bemerkungen kurz beschreiben)</t>
    </r>
  </si>
  <si>
    <r>
      <t xml:space="preserve">A2) Standardtag 2 </t>
    </r>
    <r>
      <rPr>
        <sz val="10"/>
        <color theme="1"/>
        <rFont val="Arial"/>
        <family val="2"/>
      </rPr>
      <t>(bitte unter Bemerkungen kurz beschreiben)</t>
    </r>
  </si>
  <si>
    <t>Erläuterungen zur Berechnung der betriebsnotwendigen Betreuungszeit</t>
  </si>
  <si>
    <t>Generelle Bemerkungen</t>
  </si>
  <si>
    <t>Vollbelegung</t>
  </si>
  <si>
    <t>Bitte gehen Sie bei Ihren Angaben von einer Vollbelegung der Wohngruppe aus.</t>
  </si>
  <si>
    <t>Unterscheidung von Schulwochen, Wochenenden und Schulferien</t>
  </si>
  <si>
    <t>Pikett</t>
  </si>
  <si>
    <t xml:space="preserve">Das Pikett (die Person kann grundsätzlich schlafen) ist nicht zu erfassen. </t>
  </si>
  <si>
    <t>Nachtwache</t>
  </si>
  <si>
    <t>Die Nachtwache (die Person arbeitet während der Nacht, sie kann nicht schlafen) ist unter A), B) und C) zu erfassen. Sollte eine Nachtwache für mehrere Gruppen zuständig sein, erfassen Sie dies bitte jeweils im Bemerkungsfeld unter A), B) und C)</t>
  </si>
  <si>
    <t>Spezifische Angaben zu einzelnen Felder</t>
  </si>
  <si>
    <t>Bezeichnung</t>
  </si>
  <si>
    <t>Erläuterungen</t>
  </si>
  <si>
    <t>Name der Einrichtung</t>
  </si>
  <si>
    <t>Bitte geben Sie den Namen Ihrer Einrichtung an</t>
  </si>
  <si>
    <t>Name der Wohngruppe</t>
  </si>
  <si>
    <t>Bitte geben Sie den Namen oder die Bezeichnung der Wohngruppe an</t>
  </si>
  <si>
    <t>Grösse der Wohngruppe</t>
  </si>
  <si>
    <t>Bitte geben Sie die Anzahl der Wohnplätze auf der Wohngruppe an. Diese Angabe dient der Information, sie wird nicht für die Berechnung der betriebsnotwendigen Betreuungszeit verwendet.</t>
  </si>
  <si>
    <t>Anzahl Wochen pro Jahr (A und B)</t>
  </si>
  <si>
    <t>Bitte geben Sie an, wieviele Woche pro Jahr Schulwochen (unter A) resp. Schulferienwochen (unter B) fallen. Es sind nur die Anzahl der Wochen anzugeben, während denen die Einrichtung / Wohngruppe geöffnet ist.</t>
  </si>
  <si>
    <t>Anzahl Wochenenden/Jahr (C)</t>
  </si>
  <si>
    <t>Bitte geben Sie die Anzahl der Wochenenden an, während denen die Einrichtung/Wohngruppe geöffnet ist</t>
  </si>
  <si>
    <t>Anzahl Tage pro Woche (A, B und C)</t>
  </si>
  <si>
    <t>Betreuungszeit (von bis)</t>
  </si>
  <si>
    <r>
      <t xml:space="preserve">Bitte geben Sie die Betreuungszeit jeweils im </t>
    </r>
    <r>
      <rPr>
        <sz val="11"/>
        <color rgb="FFFF0000"/>
        <rFont val="Arial"/>
        <family val="2"/>
      </rPr>
      <t>Format hh</t>
    </r>
    <r>
      <rPr>
        <b/>
        <sz val="11"/>
        <color rgb="FFFF0000"/>
        <rFont val="Arial"/>
        <family val="2"/>
      </rPr>
      <t>:</t>
    </r>
    <r>
      <rPr>
        <sz val="11"/>
        <color rgb="FFFF0000"/>
        <rFont val="Arial"/>
        <family val="2"/>
      </rPr>
      <t xml:space="preserve">mm </t>
    </r>
    <r>
      <rPr>
        <sz val="11"/>
        <color theme="1"/>
        <rFont val="Arial"/>
        <family val="2"/>
      </rPr>
      <t>ein, als z.B. 06:00 oder 12:45. Dies ist wichtig, damit die Berechnung funktioniert.</t>
    </r>
  </si>
  <si>
    <t>Dieser Wert entspricht der Differenz der Angaben "von bis" und wird aufgrund Ihrer Angaben zu den Betreuungszeiten automatisch berechnet. Die Anzahl der Betreuenden ist nicht berücksichtigt.</t>
  </si>
  <si>
    <t xml:space="preserve">Dieser Wert wird aufgrund Ihrer Angaben zu den Betreuungszeiten (von bis), zur Anzahl Tage pro Woche und zur Zahl der Mitarbeitenden (Betreuende) automatisch berechnet. </t>
  </si>
  <si>
    <t xml:space="preserve">Dieser Wert wird aufgrund Ihrer Angaben zu den Betreuungszeiten (von bis), zur Anzahl Tage pro Woche, zur Anzahl Wochen resp. Wochenenden pro Jahr und zur Zahl der Mitarbeitenden (Betreuende) automatisch berechnet. </t>
  </si>
  <si>
    <t>Bemerkungen (A, B, C)</t>
  </si>
  <si>
    <t xml:space="preserve">Hier können Sie zusätzliche Angaben zur Betreuung während den Schulwochen (A), den Schulferien (B) und den Wochenenden (C) machen. </t>
  </si>
  <si>
    <t>Generelle Bemerkungen (D)</t>
  </si>
  <si>
    <t xml:space="preserve">Hier können Sie allgemeine Angaben zur Betreuungssituation in Ihrer Einrichtung / Wohngruppe machen. </t>
  </si>
  <si>
    <t>Plätze</t>
  </si>
  <si>
    <t>Art der Leistung</t>
  </si>
  <si>
    <t>Soz.päd Betreuung &amp; Wohnen, offener Rahmen, längerer Zeitraum</t>
  </si>
  <si>
    <t>Soz.päd Betreuung &amp; Wohnen, offener Rahmen, befristet</t>
  </si>
  <si>
    <t>Soz.päd Betreuung &amp; Wohnen, geschlossener Rahmen</t>
  </si>
  <si>
    <t>Intensive Begleitung in der stationären Unterbringung</t>
  </si>
  <si>
    <t>Soz.päd Betreuung &amp; Wohnen für Kinder mit Behinderungen</t>
  </si>
  <si>
    <t>KaB-Leistung</t>
  </si>
  <si>
    <t>Bewilligte Plätze der Einrichtung</t>
  </si>
  <si>
    <t>Bemerkungen:</t>
  </si>
  <si>
    <t>für das Jahr</t>
  </si>
  <si>
    <t>Bitte das Jahr angeben, für welche die Angaben gemacht werden</t>
  </si>
  <si>
    <t>Formular</t>
  </si>
  <si>
    <t>Pro Wohngruppe ist ein Berechnungsformular auszufüllen</t>
  </si>
  <si>
    <t>Zeitangaben</t>
  </si>
  <si>
    <t>Ziel der Berechnung der betreuungsnotwendigen Zeiten</t>
  </si>
  <si>
    <t>Vorbemerkungen</t>
  </si>
  <si>
    <t>Bitte geben Sie, wann wie viele Betreuungspersonen wann anwesend sind und nicht wie die Dienste der einzelnen Betreuungspersonen aussehen.</t>
  </si>
  <si>
    <t>Betriebsnotwendige Stellen in der Betreuung</t>
  </si>
  <si>
    <r>
      <t xml:space="preserve">A3) Standardtag 3 </t>
    </r>
    <r>
      <rPr>
        <sz val="10"/>
        <color theme="1"/>
        <rFont val="Arial"/>
        <family val="2"/>
      </rPr>
      <t>(bitte unter Bemerkungen kurz beschreiben)</t>
    </r>
  </si>
  <si>
    <r>
      <t xml:space="preserve">C1) Standardtag 1 </t>
    </r>
    <r>
      <rPr>
        <sz val="10"/>
        <color theme="1"/>
        <rFont val="Arial"/>
        <family val="2"/>
      </rPr>
      <t>(bitte unter Bemerkungen kurz beschreiben)</t>
    </r>
  </si>
  <si>
    <r>
      <t xml:space="preserve">C2) Standardtag 2 </t>
    </r>
    <r>
      <rPr>
        <sz val="10"/>
        <color theme="1"/>
        <rFont val="Arial"/>
        <family val="2"/>
      </rPr>
      <t>(bitte unter Bemerkungen kurz beschreiben)</t>
    </r>
  </si>
  <si>
    <t>Einrichtung 123</t>
  </si>
  <si>
    <t>WG rot</t>
  </si>
  <si>
    <r>
      <rPr>
        <sz val="9"/>
        <color rgb="FFFF0000"/>
        <rFont val="Arial"/>
        <family val="2"/>
        <scheme val="minor"/>
      </rPr>
      <t xml:space="preserve">- </t>
    </r>
    <r>
      <rPr>
        <b/>
        <sz val="9"/>
        <color rgb="FFFF0000"/>
        <rFont val="Arial"/>
        <family val="2"/>
        <scheme val="minor"/>
      </rPr>
      <t>Lesen Sie bitte vor dem Ausfüllen die Erläuterungen auf dem Arbeitsblatt "Erläuterungen" und schauen
  Sie sich auch das Muster an</t>
    </r>
    <r>
      <rPr>
        <sz val="9"/>
        <rFont val="Arial"/>
        <family val="2"/>
        <scheme val="minor"/>
      </rPr>
      <t xml:space="preserve">
- Pro Wohngruppe ist ein Berechnungsformular auszufüllen
- Die gelben Felder sind mit den spezifischen Zahlen und Angaben der jeweiligen Einrichtung 
  auszufüllen. Bitte gehen Sie bei Ihren Angaben von einer Vollbelegung aus.
- Die Uhrzeiten müssen in folgendem Format angegeben werden : </t>
    </r>
    <r>
      <rPr>
        <b/>
        <sz val="9"/>
        <color rgb="FFFF0000"/>
        <rFont val="Arial"/>
        <family val="2"/>
        <scheme val="minor"/>
      </rPr>
      <t>hh</t>
    </r>
    <r>
      <rPr>
        <sz val="9"/>
        <color rgb="FFFF0000"/>
        <rFont val="Arial"/>
        <family val="2"/>
        <scheme val="minor"/>
      </rPr>
      <t>:</t>
    </r>
    <r>
      <rPr>
        <b/>
        <sz val="9"/>
        <color rgb="FFFF0000"/>
        <rFont val="Arial"/>
        <family val="2"/>
        <scheme val="minor"/>
      </rPr>
      <t>mm</t>
    </r>
    <r>
      <rPr>
        <sz val="9"/>
        <rFont val="Arial"/>
        <family val="2"/>
        <scheme val="minor"/>
      </rPr>
      <t xml:space="preserve">, also z.B. </t>
    </r>
    <r>
      <rPr>
        <b/>
        <sz val="9"/>
        <rFont val="Arial"/>
        <family val="2"/>
        <scheme val="minor"/>
      </rPr>
      <t>6:15 oder 12:30</t>
    </r>
    <r>
      <rPr>
        <sz val="9"/>
        <rFont val="Arial"/>
        <family val="2"/>
        <scheme val="minor"/>
      </rPr>
      <t xml:space="preserve">
- Pikettzeiten (die Personen, welche Pikett haben können während der Nacht grundsätzlich), sind nicht
  zu erfassen. </t>
    </r>
  </si>
  <si>
    <t>Gilt für Montag, Dienstag und Donnerstag</t>
  </si>
  <si>
    <t>Gilt für Mittwoch</t>
  </si>
  <si>
    <t>Gilt für Samstag</t>
  </si>
  <si>
    <t>Gilt für Sonntag</t>
  </si>
  <si>
    <t>Gilt für Freitag</t>
  </si>
  <si>
    <t xml:space="preserve">Auf der WG ist ein Schlafpikett.  </t>
  </si>
  <si>
    <r>
      <t>Betriebsnotwendige Stellen</t>
    </r>
    <r>
      <rPr>
        <sz val="10"/>
        <color theme="1"/>
        <rFont val="Arial"/>
        <family val="2"/>
      </rPr>
      <t xml:space="preserve"> </t>
    </r>
    <r>
      <rPr>
        <b/>
        <sz val="10"/>
        <color theme="1"/>
        <rFont val="Arial"/>
        <family val="2"/>
      </rPr>
      <t xml:space="preserve">Betreuung </t>
    </r>
    <r>
      <rPr>
        <sz val="10"/>
        <color theme="1"/>
        <rFont val="Arial"/>
        <family val="2"/>
      </rPr>
      <t>(s. auch Erläuterungen)</t>
    </r>
  </si>
  <si>
    <t>Mit dem "Rechner Betreuungszeiten" sollen folgende Ziele erreicht werden: 
* Überblick über die Betreuungssituation in den einzelnen Wohngruppen (zu welchen Zeiten sind 
   wie viele Betreuungspersonen auf der Wohngruppe)
* Berechnung der notwendigen Vollzeitstellen für die Abdeckung der Betreuungszeiten
* Diskussionsgrundlage für Gespräche im Rahmen der Aufsicht, des Controllings und von 
   Leistungsvertragsverhandlungen</t>
  </si>
  <si>
    <r>
      <rPr>
        <sz val="9"/>
        <color rgb="FFFF0000"/>
        <rFont val="Arial"/>
        <family val="2"/>
        <scheme val="minor"/>
      </rPr>
      <t xml:space="preserve">- </t>
    </r>
    <r>
      <rPr>
        <b/>
        <sz val="9"/>
        <color rgb="FFFF0000"/>
        <rFont val="Arial"/>
        <family val="2"/>
        <scheme val="minor"/>
      </rPr>
      <t>Lesen Sie bitte vor dem Ausfüllen die Erläuterungen auf dem Arbeitsblatt "Erläuterungen" und schauen
  Sie sich auch das Muster an</t>
    </r>
    <r>
      <rPr>
        <sz val="9"/>
        <rFont val="Arial"/>
        <family val="2"/>
        <scheme val="minor"/>
      </rPr>
      <t xml:space="preserve">
- Pro Wohngruppe ist ein Berechnungsformular auszufüllen
- Die gelben Felder sind mit den spezifischen Zahlen und Angaben der jeweiligen Einrichtung 
  auszufüllen. Bitte gehen Sie bei Ihren Angaben von einer </t>
    </r>
    <r>
      <rPr>
        <b/>
        <sz val="9"/>
        <rFont val="Arial"/>
        <family val="2"/>
        <scheme val="minor"/>
      </rPr>
      <t>Vollbelegung</t>
    </r>
    <r>
      <rPr>
        <sz val="9"/>
        <rFont val="Arial"/>
        <family val="2"/>
        <scheme val="minor"/>
      </rPr>
      <t xml:space="preserve"> aus.
- Die Uhrzeiten müssen in folgendem Format angegeben werden : </t>
    </r>
    <r>
      <rPr>
        <b/>
        <sz val="9"/>
        <color rgb="FFFF0000"/>
        <rFont val="Arial"/>
        <family val="2"/>
        <scheme val="minor"/>
      </rPr>
      <t>hh</t>
    </r>
    <r>
      <rPr>
        <sz val="9"/>
        <color rgb="FFFF0000"/>
        <rFont val="Arial"/>
        <family val="2"/>
        <scheme val="minor"/>
      </rPr>
      <t>:</t>
    </r>
    <r>
      <rPr>
        <b/>
        <sz val="9"/>
        <color rgb="FFFF0000"/>
        <rFont val="Arial"/>
        <family val="2"/>
        <scheme val="minor"/>
      </rPr>
      <t>mm</t>
    </r>
    <r>
      <rPr>
        <sz val="9"/>
        <rFont val="Arial"/>
        <family val="2"/>
        <scheme val="minor"/>
      </rPr>
      <t xml:space="preserve">, also z.B. </t>
    </r>
    <r>
      <rPr>
        <b/>
        <sz val="9"/>
        <rFont val="Arial"/>
        <family val="2"/>
        <scheme val="minor"/>
      </rPr>
      <t>6:15 oder 12:30</t>
    </r>
    <r>
      <rPr>
        <sz val="9"/>
        <rFont val="Arial"/>
        <family val="2"/>
        <scheme val="minor"/>
      </rPr>
      <t xml:space="preserve">
- Pikettzeiten (die Personen, welche Pikett haben können während der Nacht grundsätzlich schlafen), sind nicht
  zu erfassen. </t>
    </r>
  </si>
  <si>
    <t>Bitte geben Sie an, wieviele Mitarbeitende (Betreuende) während der entsprechenden Betreuungszeit auf der Wohngruppe arbeiten.</t>
  </si>
  <si>
    <t>Dieser Wert gibt an, wie viele Betreuungsstunden pro Jahr geleistet werden.</t>
  </si>
  <si>
    <r>
      <t>Dieser Wert gibt an, wieviele Vollzeitstellen (VZ) benötigt werden, um die betriebsnotwendige Betreuungszeit zu leisten. Bei der Berechnung wird von 1'710 Stunden pro VZ ausgegangen, welche für die Betreuungsarbeit zur Verfügung steht.
Die 1'710 Stunden berechnen sich wie folgt: 365 Tage, minus 104 Tage Sa./So., minus 10 Feiertage, minus 22 Ferientage, minus 10 Tage Krankheit/Unfall/Militär- bzw. Zivildienst , minus 5 Tage Weiterbildung = 214 Arbeitstage à 8.4 Stunden = 1798 Stunden Arbeitszeit minus 90 Stunden/Jahr für Teamsitzungen, Supervision u.ä.</t>
    </r>
    <r>
      <rPr>
        <vertAlign val="superscript"/>
        <sz val="11"/>
        <color theme="1"/>
        <rFont val="Arial"/>
        <family val="2"/>
      </rPr>
      <t>*)</t>
    </r>
    <r>
      <rPr>
        <sz val="11"/>
        <color theme="1"/>
        <rFont val="Arial"/>
        <family val="2"/>
      </rPr>
      <t xml:space="preserve"> = 1710 Stunden Arbeitszeit für die Betreuung (gerundet).
*) Wenn die Teamsitzungen in die Betreuungszeit von Mitarbeitenden fallen, ist der Abzug für die Berechnung der betriensnotwendigen Stellen nicht gerechtfertigt. Die Mitarbeitenden erbringen aber tw. weitere Leistungen ausserhalb ihrer Betreuungszeit, weshalb ein genereller Abzug von 90 Stunden/Jahr angezeigt ist.</t>
    </r>
  </si>
  <si>
    <t>Mit der Berechnung der betriebsnotwendigen Betreuungszeit zeigen Sie auf, wann wie viel Betreuungspersonal auf der Wohngruppe arbeitet. Um die Situation möglichst genau abbilden zu können, unterscheiden wir zwischen 
* A) Betreuungszeiten während den Schulwochen (Mo - Fr) 
* B) Betreuungszeitzen während den Schulferien (Mo - Fr)
* C) Betreuungszeiten an Wochenenden (Sa und So)
Unter A) können Sie bei Bedarf drei unterschiedliche Standardtage (A1, A2 und A3) erfassen, wenn die Betreuung unterschiedlich ist (z.B. wenn die Kinder tw. am Nachmittag schulfrei haben).
Unter C) können Sie bei Bedarf zwei unterschiedliche Standardtage (C1 und C2) erfassen, wenn die Betreuung unterschiedlich ist.
Bitte fügen Sie keine zusätzlichen Blöcke für weitere Angaben (z.B. weitere besondere Tage) ein. Sie können Besonderheiten in den Bemerkungsfeldern zu den einzelnen Tagen (A - C) oder unter generelle Bemerkungen (D) eintragen.</t>
  </si>
  <si>
    <t>Bitte wählen Sie aus der Dropdown-Liste die Leistung, welche in der entsprechenden Wohngruppe erbracht wird.</t>
  </si>
  <si>
    <t xml:space="preserve">Bitte geben Sie an, über wie viele bewilligte stationäre Plätze für Kinder und Jugendliche Ihre Einrichtung insgesamt (unabhängg von der Art der Leistung) verfügt. </t>
  </si>
  <si>
    <t>Bitte geben Sie an, wieviele Tage pro Woche die Einrichtung / Wohngruppe geöffnet ist. Bei A (A1, A2 und A3 zusammen) und B können jeweils maximal 5 Tage, bei C (C1 und C2 zusammen) maximal 2 Tage angegeben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</si>
</sst>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 &quot;€&quot;_-;\-* #,##0\ &quot;€&quot;_-;_-* &quot;-&quot;\ &quot;€&quot;_-;_-@_-"/>
    <numFmt numFmtId="165" formatCode="_-* #,##0.00\ _€_-;\-* #,##0.00\ _€_-;_-* &quot;-&quot;??\ _€_-;_-@_-"/>
    <numFmt numFmtId="166" formatCode="_-* #,##0.00;\-* #,##0.00;_-* &quot;-&quot;??;_-@_-"/>
    <numFmt numFmtId="167" formatCode="&quot;CHF&quot;* #,##0.00"/>
    <numFmt numFmtId="168" formatCode="#,##0_ ;\-#,##0\ "/>
    <numFmt numFmtId="169" formatCode="h:mm;@"/>
    <numFmt numFmtId="170" formatCode="#,##0.00_ ;\-#,##0.00\ "/>
    <numFmt numFmtId="171" formatCode="#,##0.0_ ;\-#,##0.0\ "/>
    <numFmt numFmtId="172" formatCode="0.0"/>
  </numFmts>
  <fonts count="51"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b/>
      <sz val="11"/>
      <name val="Arial"/>
      <family val="2"/>
    </font>
    <font>
      <sz val="12"/>
      <name val="Arial"/>
      <family val="2"/>
    </font>
    <font>
      <sz val="11"/>
      <name val="Arial"/>
      <family val="2"/>
    </font>
    <font>
      <sz val="10"/>
      <name val="Arial"/>
      <family val="2"/>
    </font>
    <font>
      <sz val="10"/>
      <color theme="1"/>
      <name val="Arial"/>
      <family val="2"/>
      <scheme val="minor"/>
    </font>
    <font>
      <b/>
      <sz val="10"/>
      <name val="Arial"/>
      <family val="2"/>
    </font>
    <font>
      <sz val="10"/>
      <name val="Arial"/>
      <family val="2"/>
      <scheme val="minor"/>
    </font>
    <font>
      <sz val="9"/>
      <name val="Arial"/>
      <family val="2"/>
      <scheme val="minor"/>
    </font>
    <font>
      <b/>
      <sz val="9"/>
      <color rgb="FFFF0000"/>
      <name val="Arial"/>
      <family val="2"/>
      <scheme val="minor"/>
    </font>
    <font>
      <sz val="9"/>
      <color rgb="FFFF0000"/>
      <name val="Arial"/>
      <family val="2"/>
      <scheme val="minor"/>
    </font>
    <font>
      <b/>
      <sz val="9"/>
      <name val="Arial"/>
      <family val="2"/>
      <scheme val="minor"/>
    </font>
    <font>
      <sz val="8"/>
      <name val="Arial"/>
      <family val="2"/>
      <scheme val="minor"/>
    </font>
    <font>
      <b/>
      <sz val="11"/>
      <color theme="1"/>
      <name val="Arial"/>
      <family val="2"/>
    </font>
    <font>
      <b/>
      <sz val="10"/>
      <color theme="1"/>
      <name val="Arial"/>
      <family val="2"/>
    </font>
    <font>
      <sz val="10"/>
      <color theme="1"/>
      <name val="Arial"/>
      <family val="2"/>
    </font>
    <font>
      <sz val="9"/>
      <color theme="1"/>
      <name val="Arial"/>
      <family val="2"/>
    </font>
    <font>
      <u/>
      <sz val="10"/>
      <color theme="1"/>
      <name val="Arial"/>
      <family val="2"/>
    </font>
    <font>
      <b/>
      <sz val="14"/>
      <color theme="1"/>
      <name val="Arial"/>
      <family val="2"/>
    </font>
    <font>
      <sz val="11"/>
      <color rgb="FFFF0000"/>
      <name val="Arial"/>
      <family val="2"/>
    </font>
    <font>
      <b/>
      <sz val="11"/>
      <color rgb="FFFF0000"/>
      <name val="Arial"/>
      <family val="2"/>
    </font>
    <font>
      <sz val="10"/>
      <color rgb="FF484848"/>
      <name val="Arial"/>
      <family val="2"/>
      <scheme val="minor"/>
    </font>
    <font>
      <sz val="9"/>
      <name val="Arial"/>
      <family val="2"/>
    </font>
    <font>
      <sz val="9"/>
      <color theme="1"/>
      <name val="Arial"/>
      <family val="2"/>
      <scheme val="minor"/>
    </font>
    <font>
      <vertAlign val="superscript"/>
      <sz val="11"/>
      <color theme="1"/>
      <name val="Arial"/>
      <family val="2"/>
    </font>
  </fonts>
  <fills count="35">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EB97"/>
        <bgColor indexed="64"/>
      </patternFill>
    </fill>
    <fill>
      <patternFill patternType="solid">
        <fgColor theme="0" tint="-0.249977111117893"/>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bottom style="double">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48">
    <xf numFmtId="0" fontId="0" fillId="0" borderId="0"/>
    <xf numFmtId="165" fontId="9" fillId="0" borderId="0" applyFont="0" applyFill="0" applyBorder="0" applyAlignment="0" applyProtection="0"/>
    <xf numFmtId="166" fontId="11" fillId="0" borderId="0" applyFill="0" applyBorder="0" applyAlignment="0" applyProtection="0"/>
    <xf numFmtId="167" fontId="11" fillId="0" borderId="0" applyFill="0" applyBorder="0" applyAlignment="0" applyProtection="0"/>
    <xf numFmtId="164" fontId="9" fillId="0" borderId="0" applyFont="0" applyFill="0" applyBorder="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Alignment="0" applyProtection="0"/>
    <xf numFmtId="0" fontId="23" fillId="29" borderId="0" applyNumberFormat="0" applyBorder="0" applyAlignment="0" applyProtection="0"/>
    <xf numFmtId="0" fontId="25" fillId="31" borderId="0" applyNumberFormat="0" applyBorder="0" applyAlignment="0" applyProtection="0"/>
    <xf numFmtId="0" fontId="24" fillId="30" borderId="0" applyNumberFormat="0" applyBorder="0" applyAlignment="0" applyProtection="0"/>
    <xf numFmtId="0" fontId="11" fillId="32" borderId="1" applyNumberFormat="0" applyAlignment="0" applyProtection="0"/>
    <xf numFmtId="0" fontId="12" fillId="2" borderId="2" applyNumberFormat="0" applyAlignment="0" applyProtection="0"/>
    <xf numFmtId="0" fontId="26" fillId="2" borderId="1" applyNumberFormat="0" applyAlignment="0" applyProtection="0"/>
    <xf numFmtId="0" fontId="14" fillId="0" borderId="3" applyNumberFormat="0" applyFill="0" applyAlignment="0" applyProtection="0"/>
    <xf numFmtId="0" fontId="16" fillId="3" borderId="4" applyNumberFormat="0" applyAlignment="0" applyProtection="0"/>
    <xf numFmtId="0" fontId="15" fillId="0" borderId="0" applyNumberFormat="0" applyFill="0" applyBorder="0" applyAlignment="0" applyProtection="0"/>
    <xf numFmtId="0" fontId="11" fillId="28" borderId="5" applyNumberFormat="0" applyAlignment="0" applyProtection="0"/>
    <xf numFmtId="0" fontId="13" fillId="0" borderId="0" applyNumberFormat="0" applyFill="0" applyBorder="0" applyAlignment="0" applyProtection="0"/>
    <xf numFmtId="0" fontId="17" fillId="0" borderId="6" applyNumberFormat="0" applyFill="0" applyAlignment="0" applyProtection="0"/>
    <xf numFmtId="0" fontId="22" fillId="0" borderId="0" applyNumberFormat="0" applyFill="0" applyBorder="0" applyAlignment="0" applyProtection="0"/>
    <xf numFmtId="0" fontId="2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1" fillId="27" borderId="0" applyNumberFormat="0" applyBorder="0" applyAlignment="0" applyProtection="0"/>
    <xf numFmtId="4" fontId="11" fillId="0" borderId="0" applyFont="0" applyFill="0" applyBorder="0" applyProtection="0"/>
  </cellStyleXfs>
  <cellXfs count="182">
    <xf numFmtId="0" fontId="0" fillId="0" borderId="0" xfId="0"/>
    <xf numFmtId="0" fontId="27" fillId="0" borderId="0" xfId="0" applyFont="1"/>
    <xf numFmtId="0" fontId="28" fillId="0" borderId="0" xfId="0" applyFont="1" applyAlignment="1">
      <alignment horizontal="center"/>
    </xf>
    <xf numFmtId="0" fontId="28" fillId="0" borderId="0" xfId="0" applyFont="1"/>
    <xf numFmtId="0" fontId="28" fillId="0" borderId="0" xfId="0" applyFont="1" applyAlignment="1">
      <alignment horizontal="left"/>
    </xf>
    <xf numFmtId="168" fontId="28" fillId="0" borderId="0" xfId="47" applyNumberFormat="1" applyFont="1" applyAlignment="1">
      <alignment horizontal="center"/>
    </xf>
    <xf numFmtId="0" fontId="29" fillId="0" borderId="0" xfId="0" applyFont="1"/>
    <xf numFmtId="0" fontId="30" fillId="0" borderId="0" xfId="0" applyFont="1"/>
    <xf numFmtId="0" fontId="30" fillId="0" borderId="0" xfId="0" applyFont="1" applyAlignment="1">
      <alignment vertical="center"/>
    </xf>
    <xf numFmtId="0" fontId="30" fillId="0" borderId="0" xfId="0" applyFont="1" applyAlignment="1">
      <alignment horizontal="center"/>
    </xf>
    <xf numFmtId="0" fontId="32" fillId="0" borderId="0" xfId="0" applyFont="1" applyAlignment="1">
      <alignment vertical="center"/>
    </xf>
    <xf numFmtId="0" fontId="33" fillId="0" borderId="0" xfId="12" applyFont="1" applyFill="1" applyAlignment="1" applyProtection="1">
      <alignment horizontal="right"/>
    </xf>
    <xf numFmtId="0" fontId="30" fillId="0" borderId="0" xfId="0" applyFont="1" applyFill="1" applyAlignment="1">
      <alignment vertical="center"/>
    </xf>
    <xf numFmtId="0" fontId="32" fillId="0" borderId="0" xfId="0" applyFont="1" applyFill="1" applyAlignment="1">
      <alignment vertical="center"/>
    </xf>
    <xf numFmtId="0" fontId="30" fillId="0" borderId="0" xfId="0" applyFont="1" applyFill="1" applyAlignment="1">
      <alignment horizontal="center"/>
    </xf>
    <xf numFmtId="0" fontId="30" fillId="0" borderId="0" xfId="0" applyFont="1" applyFill="1" applyBorder="1" applyProtection="1"/>
    <xf numFmtId="0" fontId="29" fillId="0" borderId="0" xfId="0" applyFont="1" applyFill="1"/>
    <xf numFmtId="49" fontId="38" fillId="0" borderId="0" xfId="0" applyNumberFormat="1" applyFont="1" applyAlignment="1">
      <alignment horizontal="left" wrapText="1"/>
    </xf>
    <xf numFmtId="49" fontId="38" fillId="0" borderId="0" xfId="0" quotePrefix="1" applyNumberFormat="1" applyFont="1" applyAlignment="1">
      <alignment horizontal="left" wrapText="1"/>
    </xf>
    <xf numFmtId="0" fontId="0" fillId="0" borderId="0" xfId="0" applyAlignment="1">
      <alignment horizontal="left" wrapText="1"/>
    </xf>
    <xf numFmtId="0" fontId="40" fillId="0" borderId="0" xfId="0" applyFont="1"/>
    <xf numFmtId="0" fontId="41" fillId="0" borderId="0" xfId="0" applyFont="1"/>
    <xf numFmtId="0" fontId="41" fillId="0" borderId="0" xfId="0" applyFont="1" applyAlignment="1">
      <alignment horizontal="center"/>
    </xf>
    <xf numFmtId="0" fontId="41" fillId="0" borderId="0" xfId="0" applyFont="1" applyAlignment="1">
      <alignment horizontal="left"/>
    </xf>
    <xf numFmtId="168" fontId="41" fillId="0" borderId="0" xfId="47" applyNumberFormat="1" applyFont="1" applyAlignment="1">
      <alignment horizontal="center"/>
    </xf>
    <xf numFmtId="0" fontId="8" fillId="0" borderId="0" xfId="0" applyFont="1"/>
    <xf numFmtId="0" fontId="41" fillId="0" borderId="7" xfId="0" applyFont="1" applyBorder="1"/>
    <xf numFmtId="0" fontId="41" fillId="0" borderId="8" xfId="0" applyFont="1" applyBorder="1"/>
    <xf numFmtId="0" fontId="41" fillId="0" borderId="8" xfId="0" applyFont="1" applyBorder="1" applyAlignment="1">
      <alignment horizontal="left"/>
    </xf>
    <xf numFmtId="0" fontId="40" fillId="34" borderId="11" xfId="0" applyFont="1" applyFill="1" applyBorder="1" applyAlignment="1">
      <alignment horizontal="center" vertical="center" wrapText="1"/>
    </xf>
    <xf numFmtId="168" fontId="40" fillId="34" borderId="12" xfId="47" applyNumberFormat="1" applyFont="1" applyFill="1" applyBorder="1" applyAlignment="1">
      <alignment horizontal="center" vertical="center" wrapText="1"/>
    </xf>
    <xf numFmtId="0" fontId="41" fillId="0" borderId="10" xfId="0" applyFont="1" applyBorder="1"/>
    <xf numFmtId="0" fontId="41" fillId="0" borderId="11" xfId="0" applyFont="1" applyBorder="1"/>
    <xf numFmtId="0" fontId="41" fillId="0" borderId="11" xfId="0" applyFont="1" applyBorder="1" applyAlignment="1">
      <alignment horizontal="center"/>
    </xf>
    <xf numFmtId="0" fontId="41" fillId="0" borderId="11" xfId="0" applyFont="1" applyBorder="1" applyAlignment="1">
      <alignment horizontal="left"/>
    </xf>
    <xf numFmtId="168" fontId="41" fillId="0" borderId="12" xfId="47" applyNumberFormat="1" applyFont="1" applyBorder="1" applyAlignment="1">
      <alignment horizontal="center"/>
    </xf>
    <xf numFmtId="169" fontId="41" fillId="33" borderId="10" xfId="0" applyNumberFormat="1" applyFont="1" applyFill="1" applyBorder="1" applyProtection="1">
      <protection locked="0"/>
    </xf>
    <xf numFmtId="169" fontId="41" fillId="0" borderId="11" xfId="0" applyNumberFormat="1" applyFont="1" applyBorder="1"/>
    <xf numFmtId="169" fontId="41" fillId="33" borderId="11" xfId="0" applyNumberFormat="1" applyFont="1" applyFill="1" applyBorder="1" applyAlignment="1" applyProtection="1">
      <alignment horizontal="center"/>
      <protection locked="0"/>
    </xf>
    <xf numFmtId="2" fontId="41" fillId="0" borderId="11" xfId="0" applyNumberFormat="1" applyFont="1" applyBorder="1" applyAlignment="1">
      <alignment horizontal="right"/>
    </xf>
    <xf numFmtId="4" fontId="41" fillId="0" borderId="12" xfId="47" applyNumberFormat="1" applyFont="1" applyBorder="1" applyAlignment="1">
      <alignment horizontal="right"/>
    </xf>
    <xf numFmtId="169" fontId="41" fillId="0" borderId="0" xfId="0" applyNumberFormat="1" applyFont="1"/>
    <xf numFmtId="0" fontId="40" fillId="0" borderId="13" xfId="0" applyNumberFormat="1" applyFont="1" applyFill="1" applyBorder="1" applyAlignment="1"/>
    <xf numFmtId="0" fontId="40" fillId="0" borderId="14" xfId="0" applyNumberFormat="1" applyFont="1" applyFill="1" applyBorder="1" applyAlignment="1"/>
    <xf numFmtId="0" fontId="40" fillId="0" borderId="14" xfId="0" applyNumberFormat="1" applyFont="1" applyFill="1" applyBorder="1" applyAlignment="1">
      <alignment horizontal="center"/>
    </xf>
    <xf numFmtId="4" fontId="40" fillId="0" borderId="14" xfId="0" applyNumberFormat="1" applyFont="1" applyBorder="1" applyAlignment="1">
      <alignment horizontal="right"/>
    </xf>
    <xf numFmtId="4" fontId="40" fillId="0" borderId="14" xfId="0" applyNumberFormat="1" applyFont="1" applyBorder="1" applyAlignment="1">
      <alignment horizontal="left"/>
    </xf>
    <xf numFmtId="4" fontId="40" fillId="0" borderId="14" xfId="47" applyNumberFormat="1" applyFont="1" applyBorder="1" applyAlignment="1">
      <alignment horizontal="right"/>
    </xf>
    <xf numFmtId="4" fontId="40" fillId="0" borderId="15" xfId="47" applyNumberFormat="1" applyFont="1" applyBorder="1" applyAlignment="1">
      <alignment horizontal="right"/>
    </xf>
    <xf numFmtId="169" fontId="40" fillId="0" borderId="0" xfId="0" applyNumberFormat="1" applyFont="1"/>
    <xf numFmtId="0" fontId="40" fillId="0" borderId="0" xfId="0" applyNumberFormat="1" applyFont="1" applyFill="1" applyBorder="1" applyAlignment="1"/>
    <xf numFmtId="0" fontId="40" fillId="0" borderId="0" xfId="0" applyNumberFormat="1" applyFont="1" applyFill="1" applyBorder="1" applyAlignment="1">
      <alignment horizontal="center"/>
    </xf>
    <xf numFmtId="4" fontId="40" fillId="0" borderId="0" xfId="0" applyNumberFormat="1" applyFont="1" applyBorder="1" applyAlignment="1">
      <alignment horizontal="right"/>
    </xf>
    <xf numFmtId="4" fontId="40" fillId="0" borderId="0" xfId="0" applyNumberFormat="1" applyFont="1" applyBorder="1" applyAlignment="1">
      <alignment horizontal="left"/>
    </xf>
    <xf numFmtId="4" fontId="40" fillId="0" borderId="0" xfId="47" applyNumberFormat="1" applyFont="1" applyBorder="1" applyAlignment="1">
      <alignment horizontal="right"/>
    </xf>
    <xf numFmtId="169" fontId="41" fillId="0" borderId="0" xfId="0" applyNumberFormat="1" applyFont="1" applyAlignment="1">
      <alignment horizontal="center"/>
    </xf>
    <xf numFmtId="1" fontId="41" fillId="0" borderId="0" xfId="0" applyNumberFormat="1" applyFont="1" applyAlignment="1">
      <alignment horizontal="left"/>
    </xf>
    <xf numFmtId="2" fontId="41" fillId="0" borderId="11" xfId="0" applyNumberFormat="1" applyFont="1" applyBorder="1"/>
    <xf numFmtId="170" fontId="41" fillId="0" borderId="12" xfId="47" applyNumberFormat="1" applyFont="1" applyBorder="1" applyAlignment="1">
      <alignment horizontal="right"/>
    </xf>
    <xf numFmtId="4" fontId="40" fillId="0" borderId="14" xfId="0" applyNumberFormat="1" applyFont="1" applyBorder="1"/>
    <xf numFmtId="2" fontId="41" fillId="0" borderId="0" xfId="0" applyNumberFormat="1" applyFont="1"/>
    <xf numFmtId="2" fontId="41" fillId="0" borderId="0" xfId="0" applyNumberFormat="1" applyFont="1" applyAlignment="1">
      <alignment horizontal="center"/>
    </xf>
    <xf numFmtId="0" fontId="8" fillId="0" borderId="8" xfId="0" applyFont="1" applyBorder="1" applyAlignment="1">
      <alignment horizontal="left"/>
    </xf>
    <xf numFmtId="1" fontId="41" fillId="33" borderId="11" xfId="0" applyNumberFormat="1" applyFont="1" applyFill="1" applyBorder="1" applyAlignment="1" applyProtection="1">
      <alignment horizontal="right"/>
      <protection locked="0"/>
    </xf>
    <xf numFmtId="0" fontId="40" fillId="0" borderId="0" xfId="0" applyNumberFormat="1" applyFont="1" applyFill="1" applyAlignment="1"/>
    <xf numFmtId="0" fontId="40" fillId="0" borderId="0" xfId="0" applyNumberFormat="1" applyFont="1" applyFill="1" applyAlignment="1">
      <alignment horizontal="center"/>
    </xf>
    <xf numFmtId="2" fontId="40" fillId="0" borderId="0" xfId="0" applyNumberFormat="1" applyFont="1"/>
    <xf numFmtId="1" fontId="40" fillId="0" borderId="0" xfId="0" applyNumberFormat="1" applyFont="1" applyAlignment="1">
      <alignment horizontal="left"/>
    </xf>
    <xf numFmtId="168" fontId="40" fillId="0" borderId="0" xfId="47" applyNumberFormat="1" applyFont="1" applyAlignment="1">
      <alignment horizontal="center"/>
    </xf>
    <xf numFmtId="0" fontId="41" fillId="0" borderId="7" xfId="0" applyFont="1" applyFill="1" applyBorder="1"/>
    <xf numFmtId="170" fontId="40" fillId="0" borderId="0" xfId="47" applyNumberFormat="1" applyFont="1" applyAlignment="1">
      <alignment horizontal="center"/>
    </xf>
    <xf numFmtId="2" fontId="40" fillId="0" borderId="0" xfId="0" applyNumberFormat="1" applyFont="1" applyBorder="1"/>
    <xf numFmtId="1" fontId="40" fillId="0" borderId="0" xfId="0" applyNumberFormat="1" applyFont="1" applyBorder="1" applyAlignment="1">
      <alignment horizontal="left"/>
    </xf>
    <xf numFmtId="168" fontId="40" fillId="0" borderId="0" xfId="47" applyNumberFormat="1" applyFont="1" applyBorder="1" applyAlignment="1">
      <alignment horizontal="center"/>
    </xf>
    <xf numFmtId="0" fontId="41" fillId="0" borderId="20" xfId="0" applyFont="1" applyBorder="1" applyAlignment="1">
      <alignment vertical="center"/>
    </xf>
    <xf numFmtId="0" fontId="41" fillId="0" borderId="20" xfId="0" applyFont="1" applyBorder="1" applyAlignment="1">
      <alignment horizontal="center"/>
    </xf>
    <xf numFmtId="0" fontId="41" fillId="0" borderId="20" xfId="0" applyFont="1" applyBorder="1"/>
    <xf numFmtId="0" fontId="41" fillId="0" borderId="20" xfId="0" applyFont="1" applyBorder="1" applyAlignment="1">
      <alignment horizontal="left"/>
    </xf>
    <xf numFmtId="168" fontId="41" fillId="0" borderId="20" xfId="47" applyNumberFormat="1" applyFont="1" applyBorder="1" applyAlignment="1">
      <alignment horizontal="center"/>
    </xf>
    <xf numFmtId="0" fontId="40" fillId="0" borderId="21" xfId="0" applyFont="1" applyBorder="1" applyAlignment="1">
      <alignment vertical="center"/>
    </xf>
    <xf numFmtId="0" fontId="40" fillId="0" borderId="21" xfId="0" applyFont="1" applyBorder="1" applyAlignment="1">
      <alignment horizontal="center"/>
    </xf>
    <xf numFmtId="0" fontId="40" fillId="0" borderId="21" xfId="0" applyFont="1" applyBorder="1"/>
    <xf numFmtId="0" fontId="40" fillId="0" borderId="21" xfId="0" applyFont="1" applyBorder="1" applyAlignment="1">
      <alignment horizontal="left"/>
    </xf>
    <xf numFmtId="170" fontId="40" fillId="0" borderId="21" xfId="47" applyNumberFormat="1" applyFont="1" applyBorder="1" applyAlignment="1">
      <alignment horizontal="right"/>
    </xf>
    <xf numFmtId="0" fontId="43" fillId="0" borderId="0" xfId="0" applyFont="1" applyBorder="1"/>
    <xf numFmtId="0" fontId="41" fillId="0" borderId="0" xfId="0" applyFont="1" applyBorder="1" applyAlignment="1">
      <alignment horizontal="center"/>
    </xf>
    <xf numFmtId="0" fontId="41" fillId="0" borderId="0" xfId="0" applyFont="1" applyBorder="1"/>
    <xf numFmtId="0" fontId="41" fillId="0" borderId="0" xfId="0" applyFont="1" applyBorder="1" applyAlignment="1">
      <alignment horizontal="left"/>
    </xf>
    <xf numFmtId="168" fontId="41" fillId="0" borderId="0" xfId="47" applyNumberFormat="1" applyFont="1" applyBorder="1" applyAlignment="1">
      <alignment horizontal="right"/>
    </xf>
    <xf numFmtId="171" fontId="40" fillId="0" borderId="21" xfId="47"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left"/>
    </xf>
    <xf numFmtId="168" fontId="8" fillId="0" borderId="0" xfId="47" applyNumberFormat="1" applyFont="1" applyAlignment="1">
      <alignment horizontal="center"/>
    </xf>
    <xf numFmtId="0" fontId="41" fillId="0" borderId="0" xfId="0" applyFont="1" applyAlignment="1">
      <alignment horizontal="right"/>
    </xf>
    <xf numFmtId="172" fontId="41" fillId="0" borderId="0" xfId="0" applyNumberFormat="1" applyFont="1" applyAlignment="1">
      <alignment horizontal="right"/>
    </xf>
    <xf numFmtId="0" fontId="44" fillId="0" borderId="0" xfId="0" applyFont="1"/>
    <xf numFmtId="0" fontId="8" fillId="0" borderId="10" xfId="0" applyFont="1" applyBorder="1" applyAlignment="1">
      <alignment wrapText="1"/>
    </xf>
    <xf numFmtId="0" fontId="8" fillId="0" borderId="12" xfId="0" applyFont="1" applyBorder="1" applyAlignment="1">
      <alignment vertical="top" wrapText="1"/>
    </xf>
    <xf numFmtId="0" fontId="8" fillId="0" borderId="10" xfId="0" applyFont="1" applyBorder="1" applyAlignment="1">
      <alignment vertical="top" wrapText="1"/>
    </xf>
    <xf numFmtId="0" fontId="39" fillId="0" borderId="10" xfId="0" applyFont="1" applyBorder="1" applyAlignment="1">
      <alignment wrapText="1"/>
    </xf>
    <xf numFmtId="0" fontId="39" fillId="0" borderId="10" xfId="0" applyFont="1" applyBorder="1" applyAlignment="1"/>
    <xf numFmtId="0" fontId="39" fillId="0" borderId="12" xfId="0" applyFont="1" applyBorder="1" applyAlignment="1">
      <alignment vertical="top" wrapText="1"/>
    </xf>
    <xf numFmtId="0" fontId="8" fillId="0" borderId="0" xfId="0" applyFont="1" applyAlignment="1">
      <alignment wrapText="1"/>
    </xf>
    <xf numFmtId="0" fontId="40" fillId="34" borderId="24" xfId="0" applyFont="1" applyFill="1" applyBorder="1" applyAlignment="1">
      <alignment horizontal="center" vertical="center" wrapText="1"/>
    </xf>
    <xf numFmtId="168" fontId="40" fillId="34" borderId="23" xfId="47" applyNumberFormat="1" applyFont="1" applyFill="1" applyBorder="1" applyAlignment="1">
      <alignment horizontal="center" vertical="center" wrapText="1"/>
    </xf>
    <xf numFmtId="0" fontId="41" fillId="0" borderId="25" xfId="0" applyFont="1" applyBorder="1" applyAlignment="1">
      <alignment horizontal="center"/>
    </xf>
    <xf numFmtId="0" fontId="41" fillId="0" borderId="25" xfId="0" applyFont="1" applyBorder="1"/>
    <xf numFmtId="0" fontId="41" fillId="0" borderId="26" xfId="0" applyFont="1" applyBorder="1" applyAlignment="1">
      <alignment horizontal="center"/>
    </xf>
    <xf numFmtId="0" fontId="41" fillId="0" borderId="26" xfId="0" applyFont="1" applyBorder="1"/>
    <xf numFmtId="0" fontId="30" fillId="33" borderId="8" xfId="0" applyFont="1" applyFill="1" applyBorder="1" applyProtection="1">
      <protection locked="0"/>
    </xf>
    <xf numFmtId="0" fontId="41" fillId="0" borderId="25" xfId="0" applyFont="1" applyBorder="1" applyAlignment="1">
      <alignment horizontal="right"/>
    </xf>
    <xf numFmtId="0" fontId="30" fillId="33" borderId="9" xfId="0" applyFont="1" applyFill="1" applyBorder="1" applyProtection="1">
      <protection locked="0"/>
    </xf>
    <xf numFmtId="0" fontId="0" fillId="0" borderId="0" xfId="0" applyFont="1"/>
    <xf numFmtId="0" fontId="47" fillId="0" borderId="0" xfId="0" applyFont="1"/>
    <xf numFmtId="0" fontId="30" fillId="33" borderId="29" xfId="0" applyFont="1" applyFill="1" applyBorder="1" applyProtection="1">
      <protection locked="0"/>
    </xf>
    <xf numFmtId="0" fontId="0" fillId="0" borderId="0" xfId="0" applyFill="1"/>
    <xf numFmtId="0" fontId="47" fillId="0" borderId="0" xfId="0" applyFont="1" applyFill="1"/>
    <xf numFmtId="0" fontId="30" fillId="33" borderId="10" xfId="0" applyFont="1" applyFill="1" applyBorder="1" applyProtection="1">
      <protection locked="0"/>
    </xf>
    <xf numFmtId="0" fontId="7" fillId="0" borderId="10" xfId="0" applyFont="1" applyBorder="1" applyAlignment="1">
      <alignment vertical="top" wrapText="1"/>
    </xf>
    <xf numFmtId="0" fontId="0" fillId="0" borderId="0" xfId="0" applyProtection="1"/>
    <xf numFmtId="0" fontId="30" fillId="0" borderId="0" xfId="0" applyFont="1" applyFill="1" applyAlignment="1" applyProtection="1">
      <alignment vertical="center"/>
    </xf>
    <xf numFmtId="0" fontId="32" fillId="0" borderId="0" xfId="0" applyFont="1" applyFill="1" applyAlignment="1" applyProtection="1">
      <alignment vertical="center"/>
    </xf>
    <xf numFmtId="0" fontId="30" fillId="0" borderId="0" xfId="0" applyFont="1" applyFill="1" applyAlignment="1" applyProtection="1">
      <alignment horizontal="center"/>
    </xf>
    <xf numFmtId="0" fontId="30" fillId="0" borderId="0" xfId="0" applyFont="1" applyBorder="1" applyAlignment="1" applyProtection="1"/>
    <xf numFmtId="0" fontId="0" fillId="0" borderId="0" xfId="0" applyBorder="1" applyAlignment="1" applyProtection="1"/>
    <xf numFmtId="0" fontId="0" fillId="0" borderId="0" xfId="0" applyFill="1" applyProtection="1"/>
    <xf numFmtId="0" fontId="30" fillId="0" borderId="0" xfId="0" applyFont="1" applyFill="1" applyBorder="1" applyAlignment="1" applyProtection="1"/>
    <xf numFmtId="0" fontId="0" fillId="0" borderId="0" xfId="0" applyFill="1" applyBorder="1" applyAlignment="1" applyProtection="1"/>
    <xf numFmtId="0" fontId="27" fillId="0" borderId="0" xfId="0" applyFont="1" applyAlignment="1">
      <alignment horizontal="center"/>
    </xf>
    <xf numFmtId="0" fontId="6" fillId="0" borderId="10" xfId="0" applyFont="1" applyBorder="1" applyAlignment="1">
      <alignment wrapText="1"/>
    </xf>
    <xf numFmtId="0" fontId="6" fillId="0" borderId="12" xfId="0" applyFont="1" applyBorder="1" applyAlignment="1">
      <alignment vertical="top" wrapText="1"/>
    </xf>
    <xf numFmtId="0" fontId="5" fillId="0" borderId="12" xfId="0" applyFont="1" applyBorder="1" applyAlignment="1">
      <alignment vertical="top" wrapText="1"/>
    </xf>
    <xf numFmtId="0" fontId="0" fillId="0" borderId="0" xfId="0" applyAlignment="1">
      <alignment horizontal="left" wrapText="1"/>
    </xf>
    <xf numFmtId="0" fontId="29" fillId="0" borderId="12" xfId="0" applyFont="1" applyBorder="1" applyAlignment="1">
      <alignment vertical="top" wrapText="1"/>
    </xf>
    <xf numFmtId="0" fontId="27" fillId="0" borderId="7" xfId="0" applyFont="1" applyBorder="1"/>
    <xf numFmtId="0" fontId="29" fillId="0" borderId="9" xfId="0" applyFont="1" applyBorder="1"/>
    <xf numFmtId="0" fontId="29" fillId="0" borderId="10" xfId="0" applyFont="1" applyBorder="1" applyAlignment="1">
      <alignment vertical="top" wrapText="1"/>
    </xf>
    <xf numFmtId="0" fontId="29" fillId="0" borderId="12" xfId="0" applyFont="1" applyBorder="1" applyAlignment="1">
      <alignment wrapText="1"/>
    </xf>
    <xf numFmtId="0" fontId="29" fillId="0" borderId="10" xfId="0" applyFont="1" applyBorder="1"/>
    <xf numFmtId="0" fontId="29" fillId="0" borderId="12" xfId="0" applyFont="1" applyBorder="1"/>
    <xf numFmtId="0" fontId="27" fillId="0" borderId="10" xfId="0" applyFont="1" applyBorder="1" applyAlignment="1">
      <alignment wrapText="1"/>
    </xf>
    <xf numFmtId="0" fontId="29" fillId="0" borderId="22" xfId="0" applyFont="1" applyBorder="1" applyAlignment="1">
      <alignment wrapText="1"/>
    </xf>
    <xf numFmtId="0" fontId="29" fillId="0" borderId="23" xfId="0" applyFont="1" applyBorder="1"/>
    <xf numFmtId="0" fontId="29" fillId="0" borderId="10" xfId="0" applyFont="1" applyBorder="1" applyAlignment="1">
      <alignment wrapText="1"/>
    </xf>
    <xf numFmtId="0" fontId="4" fillId="0" borderId="13" xfId="0" applyFont="1" applyBorder="1" applyAlignment="1">
      <alignment vertical="top" wrapText="1"/>
    </xf>
    <xf numFmtId="0" fontId="42" fillId="0" borderId="0" xfId="0" applyNumberFormat="1"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169" fontId="40" fillId="0" borderId="0" xfId="0" applyNumberFormat="1" applyFont="1" applyFill="1"/>
    <xf numFmtId="0" fontId="0" fillId="0" borderId="0" xfId="0" applyFont="1" applyFill="1"/>
    <xf numFmtId="0" fontId="3" fillId="0" borderId="12" xfId="0" applyFont="1" applyBorder="1" applyAlignment="1">
      <alignment vertical="top" wrapText="1"/>
    </xf>
    <xf numFmtId="0" fontId="3" fillId="0" borderId="15" xfId="0" applyFont="1" applyBorder="1" applyAlignment="1">
      <alignment vertical="top" wrapText="1"/>
    </xf>
    <xf numFmtId="0" fontId="2" fillId="0" borderId="12" xfId="0" applyFont="1" applyBorder="1" applyAlignment="1">
      <alignment vertical="top" wrapText="1"/>
    </xf>
    <xf numFmtId="0" fontId="40" fillId="0" borderId="16" xfId="0" applyNumberFormat="1" applyFont="1" applyFill="1" applyBorder="1" applyAlignment="1"/>
    <xf numFmtId="0" fontId="0" fillId="0" borderId="16" xfId="0" applyBorder="1" applyAlignment="1"/>
    <xf numFmtId="0" fontId="42" fillId="33" borderId="17" xfId="0" applyNumberFormat="1" applyFont="1" applyFill="1" applyBorder="1" applyAlignment="1" applyProtection="1">
      <alignment vertical="top" wrapText="1"/>
      <protection locked="0"/>
    </xf>
    <xf numFmtId="0" fontId="0" fillId="33" borderId="18" xfId="0" applyFont="1" applyFill="1" applyBorder="1" applyAlignment="1" applyProtection="1">
      <alignment vertical="top" wrapText="1"/>
      <protection locked="0"/>
    </xf>
    <xf numFmtId="0" fontId="0" fillId="33" borderId="19" xfId="0" applyFont="1" applyFill="1" applyBorder="1" applyAlignment="1" applyProtection="1">
      <alignment vertical="top" wrapText="1"/>
      <protection locked="0"/>
    </xf>
    <xf numFmtId="0" fontId="40" fillId="34" borderId="10" xfId="0" applyFont="1" applyFill="1" applyBorder="1" applyAlignment="1">
      <alignment horizontal="center" vertical="center"/>
    </xf>
    <xf numFmtId="0" fontId="0" fillId="34" borderId="11" xfId="0" applyFill="1" applyBorder="1" applyAlignment="1">
      <alignment horizontal="center" vertical="center"/>
    </xf>
    <xf numFmtId="49" fontId="27" fillId="0" borderId="0" xfId="0" applyNumberFormat="1" applyFont="1" applyAlignment="1">
      <alignment horizontal="left" wrapText="1"/>
    </xf>
    <xf numFmtId="0" fontId="39" fillId="0" borderId="0" xfId="0" applyFont="1" applyAlignment="1">
      <alignment horizontal="left" wrapText="1"/>
    </xf>
    <xf numFmtId="0" fontId="30" fillId="33" borderId="7" xfId="0" applyFont="1" applyFill="1" applyBorder="1" applyAlignment="1" applyProtection="1">
      <alignment wrapText="1"/>
      <protection locked="0"/>
    </xf>
    <xf numFmtId="0" fontId="31" fillId="0" borderId="8" xfId="0" applyFont="1" applyBorder="1" applyAlignment="1" applyProtection="1">
      <alignment wrapText="1"/>
      <protection locked="0"/>
    </xf>
    <xf numFmtId="0" fontId="31" fillId="0" borderId="9" xfId="0" applyFont="1" applyBorder="1" applyAlignment="1" applyProtection="1">
      <alignment wrapText="1"/>
      <protection locked="0"/>
    </xf>
    <xf numFmtId="0" fontId="30" fillId="33" borderId="10" xfId="0" applyFont="1" applyFill="1" applyBorder="1" applyAlignment="1" applyProtection="1">
      <alignment wrapText="1"/>
      <protection locked="0"/>
    </xf>
    <xf numFmtId="0" fontId="31" fillId="0" borderId="11" xfId="0" applyFont="1" applyBorder="1" applyAlignment="1" applyProtection="1">
      <alignment wrapText="1"/>
      <protection locked="0"/>
    </xf>
    <xf numFmtId="0" fontId="31" fillId="0" borderId="12" xfId="0" applyFont="1" applyBorder="1" applyAlignment="1" applyProtection="1">
      <alignment wrapText="1"/>
      <protection locked="0"/>
    </xf>
    <xf numFmtId="0" fontId="30" fillId="0" borderId="27" xfId="0" applyFont="1" applyBorder="1" applyAlignment="1"/>
    <xf numFmtId="0" fontId="0" fillId="0" borderId="27" xfId="0" applyBorder="1" applyAlignment="1"/>
    <xf numFmtId="0" fontId="0" fillId="0" borderId="28" xfId="0" applyBorder="1" applyAlignment="1"/>
    <xf numFmtId="49" fontId="34" fillId="0" borderId="0" xfId="0" quotePrefix="1" applyNumberFormat="1" applyFont="1" applyAlignment="1">
      <alignment horizontal="left" wrapText="1"/>
    </xf>
    <xf numFmtId="0" fontId="30" fillId="0" borderId="30" xfId="0" applyFont="1" applyBorder="1" applyAlignment="1"/>
    <xf numFmtId="0" fontId="0" fillId="0" borderId="30" xfId="0" applyBorder="1" applyAlignment="1"/>
    <xf numFmtId="0" fontId="0" fillId="0" borderId="31" xfId="0" applyBorder="1" applyAlignment="1"/>
    <xf numFmtId="0" fontId="48" fillId="33" borderId="17" xfId="0" applyFont="1" applyFill="1" applyBorder="1" applyAlignment="1" applyProtection="1">
      <alignment wrapText="1"/>
      <protection locked="0"/>
    </xf>
    <xf numFmtId="0" fontId="49" fillId="0" borderId="18" xfId="0" applyFont="1" applyBorder="1" applyAlignment="1">
      <alignment wrapText="1"/>
    </xf>
    <xf numFmtId="0" fontId="49" fillId="0" borderId="19" xfId="0" applyFont="1" applyBorder="1" applyAlignment="1">
      <alignment wrapText="1"/>
    </xf>
    <xf numFmtId="0" fontId="48" fillId="33" borderId="17" xfId="0" applyFont="1" applyFill="1" applyBorder="1" applyAlignment="1" applyProtection="1">
      <protection locked="0"/>
    </xf>
    <xf numFmtId="0" fontId="49" fillId="0" borderId="18" xfId="0" applyFont="1" applyBorder="1" applyAlignment="1"/>
    <xf numFmtId="0" fontId="49" fillId="0" borderId="19" xfId="0" applyFont="1" applyBorder="1" applyAlignment="1"/>
    <xf numFmtId="0" fontId="42" fillId="0" borderId="0" xfId="0" applyNumberFormat="1" applyFont="1" applyFill="1" applyBorder="1" applyAlignment="1" applyProtection="1">
      <alignment vertical="top" wrapText="1"/>
    </xf>
    <xf numFmtId="0" fontId="0" fillId="0" borderId="0" xfId="0" applyFont="1" applyFill="1" applyBorder="1" applyAlignment="1" applyProtection="1">
      <alignment vertical="top" wrapText="1"/>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tabSelected="1" topLeftCell="A45" zoomScale="120" zoomScaleNormal="120" zoomScalePageLayoutView="120" workbookViewId="0">
      <selection activeCell="I54" sqref="I54"/>
    </sheetView>
  </sheetViews>
  <sheetFormatPr baseColWidth="10" defaultRowHeight="14.25" x14ac:dyDescent="0.2"/>
  <cols>
    <col min="1" max="1" width="6.5" customWidth="1"/>
    <col min="2" max="2" width="7.25" customWidth="1"/>
    <col min="3" max="3" width="5.75" customWidth="1"/>
    <col min="4" max="4" width="7.25" customWidth="1"/>
    <col min="5" max="5" width="5.75" customWidth="1"/>
    <col min="6" max="9" width="13" customWidth="1"/>
    <col min="10" max="10" width="2.625" hidden="1" customWidth="1"/>
    <col min="11" max="11" width="2.875" hidden="1" customWidth="1"/>
    <col min="12" max="12" width="9.375" style="112" hidden="1" customWidth="1"/>
  </cols>
  <sheetData>
    <row r="1" spans="1:12" ht="14.45" customHeight="1" x14ac:dyDescent="0.25">
      <c r="B1" s="1" t="s">
        <v>0</v>
      </c>
      <c r="C1" s="1"/>
      <c r="D1" s="2"/>
      <c r="E1" s="3"/>
      <c r="F1" s="3"/>
      <c r="G1" s="4"/>
      <c r="H1" s="128" t="s">
        <v>72</v>
      </c>
      <c r="I1" s="117"/>
      <c r="J1" s="6"/>
    </row>
    <row r="2" spans="1:12" ht="15.75" x14ac:dyDescent="0.25">
      <c r="B2" s="6"/>
      <c r="C2" s="1"/>
      <c r="D2" s="2"/>
      <c r="E2" s="3"/>
      <c r="F2" s="3"/>
      <c r="G2" s="4"/>
      <c r="H2" s="2"/>
      <c r="I2" s="5"/>
      <c r="J2" s="6"/>
    </row>
    <row r="3" spans="1:12" ht="15.75" x14ac:dyDescent="0.25">
      <c r="B3" s="7" t="s">
        <v>1</v>
      </c>
      <c r="C3" s="1"/>
      <c r="D3" s="2"/>
      <c r="E3" s="3"/>
      <c r="F3" s="161"/>
      <c r="G3" s="162"/>
      <c r="H3" s="162"/>
      <c r="I3" s="163"/>
      <c r="J3" s="6"/>
      <c r="L3" s="113" t="s">
        <v>64</v>
      </c>
    </row>
    <row r="4" spans="1:12" ht="15.75" x14ac:dyDescent="0.25">
      <c r="B4" s="8" t="s">
        <v>2</v>
      </c>
      <c r="C4" s="1"/>
      <c r="D4" s="9"/>
      <c r="E4" s="3"/>
      <c r="F4" s="164"/>
      <c r="G4" s="165"/>
      <c r="H4" s="165"/>
      <c r="I4" s="166"/>
      <c r="J4" s="6"/>
      <c r="L4" s="113" t="s">
        <v>65</v>
      </c>
    </row>
    <row r="5" spans="1:12" ht="15.75" x14ac:dyDescent="0.25">
      <c r="B5" s="8" t="s">
        <v>63</v>
      </c>
      <c r="C5" s="1"/>
      <c r="D5" s="9"/>
      <c r="E5" s="3"/>
      <c r="F5" s="164"/>
      <c r="G5" s="165"/>
      <c r="H5" s="165"/>
      <c r="I5" s="166"/>
      <c r="J5" s="6"/>
      <c r="L5" s="113" t="s">
        <v>66</v>
      </c>
    </row>
    <row r="6" spans="1:12" x14ac:dyDescent="0.2">
      <c r="B6" s="8" t="s">
        <v>46</v>
      </c>
      <c r="C6" s="10"/>
      <c r="D6" s="9"/>
      <c r="E6" s="11"/>
      <c r="F6" s="117"/>
      <c r="G6" s="167" t="s">
        <v>62</v>
      </c>
      <c r="H6" s="168"/>
      <c r="I6" s="169"/>
      <c r="J6" s="6"/>
      <c r="L6" s="113" t="s">
        <v>67</v>
      </c>
    </row>
    <row r="7" spans="1:12" x14ac:dyDescent="0.2">
      <c r="B7" s="12" t="s">
        <v>70</v>
      </c>
      <c r="C7" s="13"/>
      <c r="D7" s="14"/>
      <c r="E7" s="11"/>
      <c r="F7" s="114"/>
      <c r="G7" s="171" t="s">
        <v>62</v>
      </c>
      <c r="H7" s="172"/>
      <c r="I7" s="173"/>
      <c r="J7" s="16"/>
      <c r="L7" s="113" t="s">
        <v>68</v>
      </c>
    </row>
    <row r="8" spans="1:12" x14ac:dyDescent="0.2">
      <c r="A8" s="119"/>
      <c r="B8" s="120"/>
      <c r="C8" s="121"/>
      <c r="D8" s="122"/>
      <c r="E8" s="11"/>
      <c r="F8" s="15"/>
      <c r="G8" s="123"/>
      <c r="H8" s="124"/>
      <c r="I8" s="124"/>
      <c r="J8" s="16"/>
      <c r="L8" s="113" t="s">
        <v>69</v>
      </c>
    </row>
    <row r="9" spans="1:12" s="115" customFormat="1" x14ac:dyDescent="0.2">
      <c r="A9" s="125"/>
      <c r="B9" s="121" t="s">
        <v>71</v>
      </c>
      <c r="C9" s="121"/>
      <c r="D9" s="122"/>
      <c r="E9" s="11"/>
      <c r="F9" s="15"/>
      <c r="G9" s="126"/>
      <c r="H9" s="127"/>
      <c r="I9" s="127"/>
      <c r="J9" s="16"/>
      <c r="L9" s="116"/>
    </row>
    <row r="10" spans="1:12" ht="61.15" customHeight="1" x14ac:dyDescent="0.2">
      <c r="B10" s="174"/>
      <c r="C10" s="175"/>
      <c r="D10" s="175"/>
      <c r="E10" s="175"/>
      <c r="F10" s="175"/>
      <c r="G10" s="175"/>
      <c r="H10" s="175"/>
      <c r="I10" s="176"/>
      <c r="J10" s="16"/>
      <c r="L10" s="113"/>
    </row>
    <row r="11" spans="1:12" s="115" customFormat="1" x14ac:dyDescent="0.2">
      <c r="A11" s="125"/>
      <c r="B11" s="120"/>
      <c r="C11" s="121"/>
      <c r="D11" s="122"/>
      <c r="E11" s="11"/>
      <c r="F11" s="15"/>
      <c r="G11" s="126"/>
      <c r="H11" s="127"/>
      <c r="I11" s="127"/>
      <c r="J11" s="16"/>
      <c r="L11" s="116"/>
    </row>
    <row r="12" spans="1:12" ht="97.9" customHeight="1" x14ac:dyDescent="0.2">
      <c r="B12" s="170" t="s">
        <v>95</v>
      </c>
      <c r="C12" s="170"/>
      <c r="D12" s="170"/>
      <c r="E12" s="170"/>
      <c r="F12" s="170"/>
      <c r="G12" s="170"/>
      <c r="H12" s="170"/>
      <c r="I12" s="170"/>
      <c r="J12" s="17"/>
      <c r="L12" s="113"/>
    </row>
    <row r="13" spans="1:12" x14ac:dyDescent="0.2">
      <c r="B13" s="18"/>
      <c r="C13" s="19"/>
      <c r="D13" s="19"/>
      <c r="E13" s="19"/>
      <c r="F13" s="19"/>
      <c r="G13" s="19"/>
      <c r="H13" s="19"/>
      <c r="I13" s="19"/>
      <c r="J13" s="17"/>
      <c r="L13" s="113"/>
    </row>
    <row r="14" spans="1:12" ht="15" x14ac:dyDescent="0.25">
      <c r="B14" s="159" t="s">
        <v>3</v>
      </c>
      <c r="C14" s="160"/>
      <c r="D14" s="160"/>
      <c r="E14" s="160"/>
      <c r="F14" s="160"/>
      <c r="G14" s="160"/>
      <c r="H14" s="160"/>
      <c r="I14" s="160"/>
      <c r="J14" s="17"/>
    </row>
    <row r="15" spans="1:12" x14ac:dyDescent="0.2">
      <c r="B15" s="20" t="s">
        <v>28</v>
      </c>
      <c r="C15" s="21"/>
      <c r="D15" s="22"/>
      <c r="E15" s="21"/>
      <c r="F15" s="21"/>
      <c r="G15" s="23"/>
      <c r="H15" s="22"/>
      <c r="I15" s="24"/>
      <c r="J15" s="25"/>
    </row>
    <row r="16" spans="1:12" x14ac:dyDescent="0.2">
      <c r="B16" s="26" t="s">
        <v>4</v>
      </c>
      <c r="C16" s="106"/>
      <c r="D16" s="107"/>
      <c r="E16" s="108"/>
      <c r="F16" s="109"/>
      <c r="G16" s="28"/>
      <c r="H16" s="110" t="s">
        <v>5</v>
      </c>
      <c r="I16" s="111"/>
      <c r="J16" s="25"/>
    </row>
    <row r="17" spans="2:10" ht="25.5" x14ac:dyDescent="0.2">
      <c r="B17" s="157" t="s">
        <v>6</v>
      </c>
      <c r="C17" s="158"/>
      <c r="D17" s="158"/>
      <c r="E17" s="158"/>
      <c r="F17" s="103" t="s">
        <v>7</v>
      </c>
      <c r="G17" s="103" t="s">
        <v>8</v>
      </c>
      <c r="H17" s="103" t="s">
        <v>9</v>
      </c>
      <c r="I17" s="104" t="s">
        <v>10</v>
      </c>
      <c r="J17" s="25"/>
    </row>
    <row r="18" spans="2:10" x14ac:dyDescent="0.2">
      <c r="B18" s="31" t="s">
        <v>11</v>
      </c>
      <c r="C18" s="32"/>
      <c r="D18" s="33" t="s">
        <v>12</v>
      </c>
      <c r="E18" s="32"/>
      <c r="F18" s="32"/>
      <c r="G18" s="34"/>
      <c r="H18" s="33"/>
      <c r="I18" s="35"/>
      <c r="J18" s="25"/>
    </row>
    <row r="19" spans="2:10" x14ac:dyDescent="0.2">
      <c r="B19" s="36"/>
      <c r="C19" s="37" t="s">
        <v>13</v>
      </c>
      <c r="D19" s="38"/>
      <c r="E19" s="32" t="s">
        <v>13</v>
      </c>
      <c r="F19" s="39" t="str">
        <f>IF(B19="","",J19*24)</f>
        <v/>
      </c>
      <c r="G19" s="63"/>
      <c r="H19" s="39" t="str">
        <f>IF(B19="","",F19*G19*I$16)</f>
        <v/>
      </c>
      <c r="I19" s="40" t="str">
        <f>IF(B19="","",H19*F$16)</f>
        <v/>
      </c>
      <c r="J19" s="41">
        <f>MOD(D19-B19,1)</f>
        <v>0</v>
      </c>
    </row>
    <row r="20" spans="2:10" x14ac:dyDescent="0.2">
      <c r="B20" s="36"/>
      <c r="C20" s="37" t="s">
        <v>13</v>
      </c>
      <c r="D20" s="38"/>
      <c r="E20" s="32" t="s">
        <v>13</v>
      </c>
      <c r="F20" s="39" t="str">
        <f t="shared" ref="F20:F27" si="0">IF(B20="","",J20*24)</f>
        <v/>
      </c>
      <c r="G20" s="63"/>
      <c r="H20" s="39" t="str">
        <f t="shared" ref="H20:H27" si="1">IF(B20="","",F20*G20*I$16)</f>
        <v/>
      </c>
      <c r="I20" s="40" t="str">
        <f t="shared" ref="I20:I27" si="2">IF(B20="","",H20*F$16)</f>
        <v/>
      </c>
      <c r="J20" s="41">
        <f t="shared" ref="J20:J27" si="3">MOD(D20-B20,1)</f>
        <v>0</v>
      </c>
    </row>
    <row r="21" spans="2:10" x14ac:dyDescent="0.2">
      <c r="B21" s="36"/>
      <c r="C21" s="37" t="s">
        <v>13</v>
      </c>
      <c r="D21" s="38"/>
      <c r="E21" s="32" t="s">
        <v>13</v>
      </c>
      <c r="F21" s="39" t="str">
        <f t="shared" si="0"/>
        <v/>
      </c>
      <c r="G21" s="63"/>
      <c r="H21" s="39" t="str">
        <f t="shared" si="1"/>
        <v/>
      </c>
      <c r="I21" s="40" t="str">
        <f t="shared" si="2"/>
        <v/>
      </c>
      <c r="J21" s="41">
        <f t="shared" si="3"/>
        <v>0</v>
      </c>
    </row>
    <row r="22" spans="2:10" x14ac:dyDescent="0.2">
      <c r="B22" s="36"/>
      <c r="C22" s="37" t="s">
        <v>13</v>
      </c>
      <c r="D22" s="38"/>
      <c r="E22" s="32" t="s">
        <v>13</v>
      </c>
      <c r="F22" s="39" t="str">
        <f t="shared" si="0"/>
        <v/>
      </c>
      <c r="G22" s="63"/>
      <c r="H22" s="39" t="str">
        <f t="shared" si="1"/>
        <v/>
      </c>
      <c r="I22" s="40" t="str">
        <f t="shared" si="2"/>
        <v/>
      </c>
      <c r="J22" s="41">
        <f t="shared" si="3"/>
        <v>0</v>
      </c>
    </row>
    <row r="23" spans="2:10" x14ac:dyDescent="0.2">
      <c r="B23" s="36"/>
      <c r="C23" s="37" t="s">
        <v>13</v>
      </c>
      <c r="D23" s="38"/>
      <c r="E23" s="32" t="s">
        <v>13</v>
      </c>
      <c r="F23" s="39" t="str">
        <f t="shared" si="0"/>
        <v/>
      </c>
      <c r="G23" s="63"/>
      <c r="H23" s="39" t="str">
        <f t="shared" si="1"/>
        <v/>
      </c>
      <c r="I23" s="40" t="str">
        <f t="shared" si="2"/>
        <v/>
      </c>
      <c r="J23" s="41">
        <f t="shared" si="3"/>
        <v>0</v>
      </c>
    </row>
    <row r="24" spans="2:10" x14ac:dyDescent="0.2">
      <c r="B24" s="36"/>
      <c r="C24" s="37" t="s">
        <v>13</v>
      </c>
      <c r="D24" s="38"/>
      <c r="E24" s="32" t="s">
        <v>13</v>
      </c>
      <c r="F24" s="39" t="str">
        <f t="shared" si="0"/>
        <v/>
      </c>
      <c r="G24" s="63"/>
      <c r="H24" s="39" t="str">
        <f t="shared" si="1"/>
        <v/>
      </c>
      <c r="I24" s="40" t="str">
        <f t="shared" si="2"/>
        <v/>
      </c>
      <c r="J24" s="41">
        <f t="shared" si="3"/>
        <v>0</v>
      </c>
    </row>
    <row r="25" spans="2:10" x14ac:dyDescent="0.2">
      <c r="B25" s="36"/>
      <c r="C25" s="37" t="s">
        <v>13</v>
      </c>
      <c r="D25" s="38"/>
      <c r="E25" s="32" t="s">
        <v>13</v>
      </c>
      <c r="F25" s="39" t="str">
        <f t="shared" si="0"/>
        <v/>
      </c>
      <c r="G25" s="63"/>
      <c r="H25" s="39" t="str">
        <f t="shared" si="1"/>
        <v/>
      </c>
      <c r="I25" s="40" t="str">
        <f t="shared" si="2"/>
        <v/>
      </c>
      <c r="J25" s="41">
        <f t="shared" si="3"/>
        <v>0</v>
      </c>
    </row>
    <row r="26" spans="2:10" x14ac:dyDescent="0.2">
      <c r="B26" s="36"/>
      <c r="C26" s="37" t="s">
        <v>13</v>
      </c>
      <c r="D26" s="38"/>
      <c r="E26" s="32" t="s">
        <v>13</v>
      </c>
      <c r="F26" s="39" t="str">
        <f t="shared" si="0"/>
        <v/>
      </c>
      <c r="G26" s="63"/>
      <c r="H26" s="39" t="str">
        <f t="shared" si="1"/>
        <v/>
      </c>
      <c r="I26" s="40" t="str">
        <f t="shared" si="2"/>
        <v/>
      </c>
      <c r="J26" s="41">
        <f t="shared" si="3"/>
        <v>0</v>
      </c>
    </row>
    <row r="27" spans="2:10" x14ac:dyDescent="0.2">
      <c r="B27" s="36"/>
      <c r="C27" s="37" t="s">
        <v>13</v>
      </c>
      <c r="D27" s="38"/>
      <c r="E27" s="32" t="s">
        <v>13</v>
      </c>
      <c r="F27" s="39" t="str">
        <f t="shared" si="0"/>
        <v/>
      </c>
      <c r="G27" s="63"/>
      <c r="H27" s="39" t="str">
        <f t="shared" si="1"/>
        <v/>
      </c>
      <c r="I27" s="40" t="str">
        <f t="shared" si="2"/>
        <v/>
      </c>
      <c r="J27" s="41">
        <f t="shared" si="3"/>
        <v>0</v>
      </c>
    </row>
    <row r="28" spans="2:10" x14ac:dyDescent="0.2">
      <c r="B28" s="42" t="s">
        <v>14</v>
      </c>
      <c r="C28" s="43"/>
      <c r="D28" s="44"/>
      <c r="E28" s="43"/>
      <c r="F28" s="45"/>
      <c r="G28" s="46"/>
      <c r="H28" s="47">
        <f>SUM(H19:H27)</f>
        <v>0</v>
      </c>
      <c r="I28" s="48">
        <f>SUM(I19:I27)</f>
        <v>0</v>
      </c>
      <c r="J28" s="49"/>
    </row>
    <row r="29" spans="2:10" x14ac:dyDescent="0.2">
      <c r="B29" s="50"/>
      <c r="C29" s="50"/>
      <c r="D29" s="51"/>
      <c r="E29" s="50"/>
      <c r="F29" s="52"/>
      <c r="G29" s="53"/>
      <c r="H29" s="54"/>
      <c r="I29" s="54"/>
      <c r="J29" s="49"/>
    </row>
    <row r="30" spans="2:10" x14ac:dyDescent="0.2">
      <c r="B30" s="152" t="s">
        <v>15</v>
      </c>
      <c r="C30" s="153"/>
      <c r="D30" s="153"/>
      <c r="E30" s="153"/>
      <c r="F30" s="153"/>
      <c r="G30" s="153"/>
      <c r="H30" s="153"/>
      <c r="I30" s="153"/>
      <c r="J30" s="49"/>
    </row>
    <row r="31" spans="2:10" ht="61.9" customHeight="1" x14ac:dyDescent="0.2">
      <c r="B31" s="154"/>
      <c r="C31" s="155"/>
      <c r="D31" s="155"/>
      <c r="E31" s="155"/>
      <c r="F31" s="155"/>
      <c r="G31" s="155"/>
      <c r="H31" s="155"/>
      <c r="I31" s="156"/>
      <c r="J31" s="49"/>
    </row>
    <row r="32" spans="2:10" x14ac:dyDescent="0.2">
      <c r="B32" s="50"/>
      <c r="C32" s="50"/>
      <c r="D32" s="51"/>
      <c r="E32" s="50"/>
      <c r="F32" s="52"/>
      <c r="G32" s="53"/>
      <c r="H32" s="54"/>
      <c r="I32" s="54"/>
      <c r="J32" s="49"/>
    </row>
    <row r="33" spans="2:10" x14ac:dyDescent="0.2">
      <c r="B33" s="41"/>
      <c r="C33" s="41"/>
      <c r="D33" s="55"/>
      <c r="E33" s="21"/>
      <c r="F33" s="21"/>
      <c r="G33" s="56"/>
      <c r="H33" s="22"/>
      <c r="I33" s="24"/>
      <c r="J33" s="25"/>
    </row>
    <row r="34" spans="2:10" x14ac:dyDescent="0.2">
      <c r="B34" s="20" t="s">
        <v>29</v>
      </c>
      <c r="C34" s="21"/>
      <c r="D34" s="22"/>
      <c r="E34" s="21"/>
      <c r="F34" s="21"/>
      <c r="G34" s="23"/>
      <c r="H34" s="22"/>
      <c r="I34" s="24"/>
      <c r="J34" s="25"/>
    </row>
    <row r="35" spans="2:10" x14ac:dyDescent="0.2">
      <c r="B35" s="26" t="s">
        <v>4</v>
      </c>
      <c r="C35" s="27"/>
      <c r="D35" s="105"/>
      <c r="E35" s="108"/>
      <c r="F35" s="109"/>
      <c r="G35" s="28"/>
      <c r="H35" s="110" t="s">
        <v>5</v>
      </c>
      <c r="I35" s="111"/>
      <c r="J35" s="25"/>
    </row>
    <row r="36" spans="2:10" ht="25.5" x14ac:dyDescent="0.2">
      <c r="B36" s="157" t="s">
        <v>6</v>
      </c>
      <c r="C36" s="158"/>
      <c r="D36" s="158"/>
      <c r="E36" s="158"/>
      <c r="F36" s="29" t="s">
        <v>7</v>
      </c>
      <c r="G36" s="29" t="s">
        <v>8</v>
      </c>
      <c r="H36" s="29" t="s">
        <v>9</v>
      </c>
      <c r="I36" s="30" t="s">
        <v>10</v>
      </c>
      <c r="J36" s="25"/>
    </row>
    <row r="37" spans="2:10" x14ac:dyDescent="0.2">
      <c r="B37" s="31" t="s">
        <v>11</v>
      </c>
      <c r="C37" s="32"/>
      <c r="D37" s="33" t="s">
        <v>12</v>
      </c>
      <c r="E37" s="32"/>
      <c r="F37" s="32"/>
      <c r="G37" s="34"/>
      <c r="H37" s="33"/>
      <c r="I37" s="35"/>
      <c r="J37" s="25"/>
    </row>
    <row r="38" spans="2:10" x14ac:dyDescent="0.2">
      <c r="B38" s="36"/>
      <c r="C38" s="37" t="s">
        <v>13</v>
      </c>
      <c r="D38" s="38"/>
      <c r="E38" s="32" t="s">
        <v>13</v>
      </c>
      <c r="F38" s="57" t="str">
        <f>IF(B38="","",J38*24)</f>
        <v/>
      </c>
      <c r="G38" s="63"/>
      <c r="H38" s="39" t="str">
        <f>IF(B38="","",F38*G38*I$35)</f>
        <v/>
      </c>
      <c r="I38" s="58" t="str">
        <f>IF(B38="","",H38*F$35)</f>
        <v/>
      </c>
      <c r="J38" s="41">
        <f>MOD(D38-B38,1)</f>
        <v>0</v>
      </c>
    </row>
    <row r="39" spans="2:10" x14ac:dyDescent="0.2">
      <c r="B39" s="36"/>
      <c r="C39" s="37" t="s">
        <v>13</v>
      </c>
      <c r="D39" s="38"/>
      <c r="E39" s="32" t="s">
        <v>13</v>
      </c>
      <c r="F39" s="57" t="str">
        <f t="shared" ref="F39:F46" si="4">IF(B39="","",J39*24)</f>
        <v/>
      </c>
      <c r="G39" s="63"/>
      <c r="H39" s="39" t="str">
        <f t="shared" ref="H39:H46" si="5">IF(B39="","",F39*G39*I$35)</f>
        <v/>
      </c>
      <c r="I39" s="58" t="str">
        <f t="shared" ref="I39:I46" si="6">IF(B39="","",H39*F$35)</f>
        <v/>
      </c>
      <c r="J39" s="41">
        <f t="shared" ref="J39:J46" si="7">MOD(D39-B39,1)</f>
        <v>0</v>
      </c>
    </row>
    <row r="40" spans="2:10" x14ac:dyDescent="0.2">
      <c r="B40" s="36"/>
      <c r="C40" s="37" t="s">
        <v>13</v>
      </c>
      <c r="D40" s="38"/>
      <c r="E40" s="32" t="s">
        <v>13</v>
      </c>
      <c r="F40" s="57" t="str">
        <f t="shared" si="4"/>
        <v/>
      </c>
      <c r="G40" s="63"/>
      <c r="H40" s="39" t="str">
        <f t="shared" si="5"/>
        <v/>
      </c>
      <c r="I40" s="58" t="str">
        <f t="shared" si="6"/>
        <v/>
      </c>
      <c r="J40" s="41">
        <f t="shared" si="7"/>
        <v>0</v>
      </c>
    </row>
    <row r="41" spans="2:10" x14ac:dyDescent="0.2">
      <c r="B41" s="36"/>
      <c r="C41" s="37" t="s">
        <v>13</v>
      </c>
      <c r="D41" s="38"/>
      <c r="E41" s="32" t="s">
        <v>13</v>
      </c>
      <c r="F41" s="57" t="str">
        <f t="shared" si="4"/>
        <v/>
      </c>
      <c r="G41" s="63"/>
      <c r="H41" s="39" t="str">
        <f t="shared" si="5"/>
        <v/>
      </c>
      <c r="I41" s="58" t="str">
        <f t="shared" si="6"/>
        <v/>
      </c>
      <c r="J41" s="41">
        <f t="shared" si="7"/>
        <v>0</v>
      </c>
    </row>
    <row r="42" spans="2:10" x14ac:dyDescent="0.2">
      <c r="B42" s="36"/>
      <c r="C42" s="37" t="s">
        <v>13</v>
      </c>
      <c r="D42" s="38"/>
      <c r="E42" s="32" t="s">
        <v>13</v>
      </c>
      <c r="F42" s="57" t="str">
        <f t="shared" si="4"/>
        <v/>
      </c>
      <c r="G42" s="63"/>
      <c r="H42" s="39" t="str">
        <f t="shared" si="5"/>
        <v/>
      </c>
      <c r="I42" s="58" t="str">
        <f t="shared" si="6"/>
        <v/>
      </c>
      <c r="J42" s="41">
        <f t="shared" si="7"/>
        <v>0</v>
      </c>
    </row>
    <row r="43" spans="2:10" x14ac:dyDescent="0.2">
      <c r="B43" s="36"/>
      <c r="C43" s="37" t="s">
        <v>13</v>
      </c>
      <c r="D43" s="38"/>
      <c r="E43" s="32" t="s">
        <v>13</v>
      </c>
      <c r="F43" s="57" t="str">
        <f t="shared" si="4"/>
        <v/>
      </c>
      <c r="G43" s="63"/>
      <c r="H43" s="39" t="str">
        <f t="shared" si="5"/>
        <v/>
      </c>
      <c r="I43" s="58" t="str">
        <f t="shared" si="6"/>
        <v/>
      </c>
      <c r="J43" s="41">
        <f t="shared" si="7"/>
        <v>0</v>
      </c>
    </row>
    <row r="44" spans="2:10" x14ac:dyDescent="0.2">
      <c r="B44" s="36"/>
      <c r="C44" s="37" t="s">
        <v>13</v>
      </c>
      <c r="D44" s="38"/>
      <c r="E44" s="32" t="s">
        <v>13</v>
      </c>
      <c r="F44" s="57" t="str">
        <f t="shared" si="4"/>
        <v/>
      </c>
      <c r="G44" s="63"/>
      <c r="H44" s="39" t="str">
        <f t="shared" si="5"/>
        <v/>
      </c>
      <c r="I44" s="58" t="str">
        <f t="shared" si="6"/>
        <v/>
      </c>
      <c r="J44" s="41">
        <f t="shared" si="7"/>
        <v>0</v>
      </c>
    </row>
    <row r="45" spans="2:10" x14ac:dyDescent="0.2">
      <c r="B45" s="36"/>
      <c r="C45" s="37" t="s">
        <v>13</v>
      </c>
      <c r="D45" s="38"/>
      <c r="E45" s="32" t="s">
        <v>13</v>
      </c>
      <c r="F45" s="57" t="str">
        <f t="shared" si="4"/>
        <v/>
      </c>
      <c r="G45" s="63"/>
      <c r="H45" s="39" t="str">
        <f t="shared" si="5"/>
        <v/>
      </c>
      <c r="I45" s="58" t="str">
        <f t="shared" si="6"/>
        <v/>
      </c>
      <c r="J45" s="41">
        <f t="shared" si="7"/>
        <v>0</v>
      </c>
    </row>
    <row r="46" spans="2:10" x14ac:dyDescent="0.2">
      <c r="B46" s="36"/>
      <c r="C46" s="37" t="s">
        <v>13</v>
      </c>
      <c r="D46" s="38"/>
      <c r="E46" s="32" t="s">
        <v>13</v>
      </c>
      <c r="F46" s="57" t="str">
        <f t="shared" si="4"/>
        <v/>
      </c>
      <c r="G46" s="63"/>
      <c r="H46" s="39" t="str">
        <f t="shared" si="5"/>
        <v/>
      </c>
      <c r="I46" s="58" t="str">
        <f t="shared" si="6"/>
        <v/>
      </c>
      <c r="J46" s="41">
        <f t="shared" si="7"/>
        <v>0</v>
      </c>
    </row>
    <row r="47" spans="2:10" x14ac:dyDescent="0.2">
      <c r="B47" s="42" t="s">
        <v>14</v>
      </c>
      <c r="C47" s="43"/>
      <c r="D47" s="44"/>
      <c r="E47" s="43"/>
      <c r="F47" s="59">
        <f>SUM(F38:F46)</f>
        <v>0</v>
      </c>
      <c r="G47" s="46"/>
      <c r="H47" s="47">
        <f>SUM(H38:H46)</f>
        <v>0</v>
      </c>
      <c r="I47" s="48">
        <f>SUM(I38:I46)</f>
        <v>0</v>
      </c>
      <c r="J47" s="49"/>
    </row>
    <row r="48" spans="2:10" x14ac:dyDescent="0.2">
      <c r="B48" s="50"/>
      <c r="C48" s="50"/>
      <c r="D48" s="51"/>
      <c r="E48" s="50"/>
      <c r="F48" s="52"/>
      <c r="G48" s="53"/>
      <c r="H48" s="54"/>
      <c r="I48" s="54"/>
      <c r="J48" s="49"/>
    </row>
    <row r="49" spans="2:12" x14ac:dyDescent="0.2">
      <c r="B49" s="152" t="s">
        <v>15</v>
      </c>
      <c r="C49" s="153"/>
      <c r="D49" s="153"/>
      <c r="E49" s="153"/>
      <c r="F49" s="153"/>
      <c r="G49" s="153"/>
      <c r="H49" s="153"/>
      <c r="I49" s="153"/>
      <c r="J49" s="49"/>
    </row>
    <row r="50" spans="2:12" ht="61.9" customHeight="1" x14ac:dyDescent="0.2">
      <c r="B50" s="154" t="s">
        <v>16</v>
      </c>
      <c r="C50" s="155"/>
      <c r="D50" s="155"/>
      <c r="E50" s="155"/>
      <c r="F50" s="155"/>
      <c r="G50" s="155"/>
      <c r="H50" s="155"/>
      <c r="I50" s="156"/>
      <c r="J50" s="49"/>
    </row>
    <row r="51" spans="2:12" s="115" customFormat="1" ht="13.15" customHeight="1" x14ac:dyDescent="0.2">
      <c r="B51" s="180"/>
      <c r="C51" s="181"/>
      <c r="D51" s="181"/>
      <c r="E51" s="181"/>
      <c r="F51" s="181"/>
      <c r="G51" s="181"/>
      <c r="H51" s="181"/>
      <c r="I51" s="181"/>
      <c r="J51" s="147"/>
      <c r="L51" s="148"/>
    </row>
    <row r="52" spans="2:12" x14ac:dyDescent="0.2">
      <c r="B52" s="50"/>
      <c r="C52" s="50"/>
      <c r="D52" s="51"/>
      <c r="E52" s="50"/>
      <c r="F52" s="52"/>
      <c r="G52" s="53"/>
      <c r="H52" s="54"/>
      <c r="I52" s="54"/>
      <c r="J52" s="49"/>
    </row>
    <row r="53" spans="2:12" x14ac:dyDescent="0.2">
      <c r="B53" s="20" t="s">
        <v>81</v>
      </c>
      <c r="C53" s="21"/>
      <c r="D53" s="22"/>
      <c r="E53" s="21"/>
      <c r="F53" s="21"/>
      <c r="G53" s="23"/>
      <c r="H53" s="22"/>
      <c r="I53" s="24"/>
      <c r="J53" s="25"/>
    </row>
    <row r="54" spans="2:12" x14ac:dyDescent="0.2">
      <c r="B54" s="26" t="s">
        <v>4</v>
      </c>
      <c r="C54" s="106"/>
      <c r="D54" s="107"/>
      <c r="E54" s="108"/>
      <c r="F54" s="109"/>
      <c r="G54" s="28"/>
      <c r="H54" s="110" t="s">
        <v>5</v>
      </c>
      <c r="I54" s="111"/>
      <c r="J54" s="25"/>
    </row>
    <row r="55" spans="2:12" ht="25.5" x14ac:dyDescent="0.2">
      <c r="B55" s="157" t="s">
        <v>6</v>
      </c>
      <c r="C55" s="158"/>
      <c r="D55" s="158"/>
      <c r="E55" s="158"/>
      <c r="F55" s="103" t="s">
        <v>7</v>
      </c>
      <c r="G55" s="103" t="s">
        <v>8</v>
      </c>
      <c r="H55" s="103" t="s">
        <v>9</v>
      </c>
      <c r="I55" s="104" t="s">
        <v>10</v>
      </c>
      <c r="J55" s="25"/>
    </row>
    <row r="56" spans="2:12" x14ac:dyDescent="0.2">
      <c r="B56" s="31" t="s">
        <v>11</v>
      </c>
      <c r="C56" s="32"/>
      <c r="D56" s="33" t="s">
        <v>12</v>
      </c>
      <c r="E56" s="32"/>
      <c r="F56" s="32"/>
      <c r="G56" s="34"/>
      <c r="H56" s="33"/>
      <c r="I56" s="35"/>
      <c r="J56" s="25"/>
    </row>
    <row r="57" spans="2:12" x14ac:dyDescent="0.2">
      <c r="B57" s="36"/>
      <c r="C57" s="37" t="s">
        <v>13</v>
      </c>
      <c r="D57" s="38"/>
      <c r="E57" s="32" t="s">
        <v>13</v>
      </c>
      <c r="F57" s="39" t="str">
        <f>IF(B57="","",J57*24)</f>
        <v/>
      </c>
      <c r="G57" s="63"/>
      <c r="H57" s="39" t="str">
        <f>IF(B57="","",F57*G57*I$54)</f>
        <v/>
      </c>
      <c r="I57" s="40" t="str">
        <f>IF(B57="","",H57*F$54)</f>
        <v/>
      </c>
      <c r="J57" s="41">
        <f>MOD(D57-B57,1)</f>
        <v>0</v>
      </c>
    </row>
    <row r="58" spans="2:12" x14ac:dyDescent="0.2">
      <c r="B58" s="36"/>
      <c r="C58" s="37" t="s">
        <v>13</v>
      </c>
      <c r="D58" s="38"/>
      <c r="E58" s="32" t="s">
        <v>13</v>
      </c>
      <c r="F58" s="39" t="str">
        <f t="shared" ref="F58:F65" si="8">IF(B58="","",J58*24)</f>
        <v/>
      </c>
      <c r="G58" s="63"/>
      <c r="H58" s="39" t="str">
        <f t="shared" ref="H58:H65" si="9">IF(B58="","",F58*G58*I$54)</f>
        <v/>
      </c>
      <c r="I58" s="40" t="str">
        <f t="shared" ref="I58:I65" si="10">IF(B58="","",H58*F$54)</f>
        <v/>
      </c>
      <c r="J58" s="41">
        <f t="shared" ref="J58:J65" si="11">MOD(D58-B58,1)</f>
        <v>0</v>
      </c>
    </row>
    <row r="59" spans="2:12" x14ac:dyDescent="0.2">
      <c r="B59" s="36"/>
      <c r="C59" s="37" t="s">
        <v>13</v>
      </c>
      <c r="D59" s="38"/>
      <c r="E59" s="32" t="s">
        <v>13</v>
      </c>
      <c r="F59" s="39" t="str">
        <f t="shared" si="8"/>
        <v/>
      </c>
      <c r="G59" s="63"/>
      <c r="H59" s="39" t="str">
        <f t="shared" si="9"/>
        <v/>
      </c>
      <c r="I59" s="40" t="str">
        <f t="shared" si="10"/>
        <v/>
      </c>
      <c r="J59" s="41">
        <f t="shared" si="11"/>
        <v>0</v>
      </c>
    </row>
    <row r="60" spans="2:12" x14ac:dyDescent="0.2">
      <c r="B60" s="36"/>
      <c r="C60" s="37" t="s">
        <v>13</v>
      </c>
      <c r="D60" s="38"/>
      <c r="E60" s="32" t="s">
        <v>13</v>
      </c>
      <c r="F60" s="39" t="str">
        <f t="shared" si="8"/>
        <v/>
      </c>
      <c r="G60" s="63"/>
      <c r="H60" s="39" t="str">
        <f t="shared" si="9"/>
        <v/>
      </c>
      <c r="I60" s="40" t="str">
        <f t="shared" si="10"/>
        <v/>
      </c>
      <c r="J60" s="41">
        <f t="shared" si="11"/>
        <v>0</v>
      </c>
    </row>
    <row r="61" spans="2:12" x14ac:dyDescent="0.2">
      <c r="B61" s="36"/>
      <c r="C61" s="37" t="s">
        <v>13</v>
      </c>
      <c r="D61" s="38"/>
      <c r="E61" s="32" t="s">
        <v>13</v>
      </c>
      <c r="F61" s="39" t="str">
        <f t="shared" si="8"/>
        <v/>
      </c>
      <c r="G61" s="63"/>
      <c r="H61" s="39" t="str">
        <f t="shared" si="9"/>
        <v/>
      </c>
      <c r="I61" s="40" t="str">
        <f t="shared" si="10"/>
        <v/>
      </c>
      <c r="J61" s="41">
        <f t="shared" si="11"/>
        <v>0</v>
      </c>
    </row>
    <row r="62" spans="2:12" x14ac:dyDescent="0.2">
      <c r="B62" s="36"/>
      <c r="C62" s="37" t="s">
        <v>13</v>
      </c>
      <c r="D62" s="38"/>
      <c r="E62" s="32" t="s">
        <v>13</v>
      </c>
      <c r="F62" s="39" t="str">
        <f t="shared" si="8"/>
        <v/>
      </c>
      <c r="G62" s="63"/>
      <c r="H62" s="39" t="str">
        <f t="shared" si="9"/>
        <v/>
      </c>
      <c r="I62" s="40" t="str">
        <f>IF(B62="","",H62*F$54)</f>
        <v/>
      </c>
      <c r="J62" s="41">
        <f t="shared" si="11"/>
        <v>0</v>
      </c>
    </row>
    <row r="63" spans="2:12" x14ac:dyDescent="0.2">
      <c r="B63" s="36"/>
      <c r="C63" s="37" t="s">
        <v>13</v>
      </c>
      <c r="D63" s="38"/>
      <c r="E63" s="32" t="s">
        <v>13</v>
      </c>
      <c r="F63" s="39" t="str">
        <f t="shared" si="8"/>
        <v/>
      </c>
      <c r="G63" s="63"/>
      <c r="H63" s="39" t="str">
        <f t="shared" si="9"/>
        <v/>
      </c>
      <c r="I63" s="40" t="str">
        <f t="shared" si="10"/>
        <v/>
      </c>
      <c r="J63" s="41">
        <f t="shared" si="11"/>
        <v>0</v>
      </c>
    </row>
    <row r="64" spans="2:12" x14ac:dyDescent="0.2">
      <c r="B64" s="36"/>
      <c r="C64" s="37" t="s">
        <v>13</v>
      </c>
      <c r="D64" s="38"/>
      <c r="E64" s="32" t="s">
        <v>13</v>
      </c>
      <c r="F64" s="39" t="str">
        <f t="shared" si="8"/>
        <v/>
      </c>
      <c r="G64" s="63"/>
      <c r="H64" s="39" t="str">
        <f t="shared" si="9"/>
        <v/>
      </c>
      <c r="I64" s="40" t="str">
        <f t="shared" si="10"/>
        <v/>
      </c>
      <c r="J64" s="41">
        <f t="shared" si="11"/>
        <v>0</v>
      </c>
    </row>
    <row r="65" spans="2:10" x14ac:dyDescent="0.2">
      <c r="B65" s="36"/>
      <c r="C65" s="37" t="s">
        <v>13</v>
      </c>
      <c r="D65" s="38"/>
      <c r="E65" s="32" t="s">
        <v>13</v>
      </c>
      <c r="F65" s="39" t="str">
        <f t="shared" si="8"/>
        <v/>
      </c>
      <c r="G65" s="63"/>
      <c r="H65" s="39" t="str">
        <f t="shared" si="9"/>
        <v/>
      </c>
      <c r="I65" s="40" t="str">
        <f t="shared" si="10"/>
        <v/>
      </c>
      <c r="J65" s="41">
        <f t="shared" si="11"/>
        <v>0</v>
      </c>
    </row>
    <row r="66" spans="2:10" x14ac:dyDescent="0.2">
      <c r="B66" s="42" t="s">
        <v>14</v>
      </c>
      <c r="C66" s="43"/>
      <c r="D66" s="44"/>
      <c r="E66" s="43"/>
      <c r="F66" s="45"/>
      <c r="G66" s="46"/>
      <c r="H66" s="47">
        <f>SUM(H57:H65)</f>
        <v>0</v>
      </c>
      <c r="I66" s="48">
        <f>SUM(I57:I65)</f>
        <v>0</v>
      </c>
      <c r="J66" s="49"/>
    </row>
    <row r="67" spans="2:10" x14ac:dyDescent="0.2">
      <c r="B67" s="50"/>
      <c r="C67" s="50"/>
      <c r="D67" s="51"/>
      <c r="E67" s="50"/>
      <c r="F67" s="52"/>
      <c r="G67" s="53"/>
      <c r="H67" s="54"/>
      <c r="I67" s="54"/>
      <c r="J67" s="49"/>
    </row>
    <row r="68" spans="2:10" x14ac:dyDescent="0.2">
      <c r="B68" s="152" t="s">
        <v>15</v>
      </c>
      <c r="C68" s="153"/>
      <c r="D68" s="153"/>
      <c r="E68" s="153"/>
      <c r="F68" s="153"/>
      <c r="G68" s="153"/>
      <c r="H68" s="153"/>
      <c r="I68" s="153"/>
      <c r="J68" s="49"/>
    </row>
    <row r="69" spans="2:10" ht="61.9" customHeight="1" x14ac:dyDescent="0.2">
      <c r="B69" s="154"/>
      <c r="C69" s="155"/>
      <c r="D69" s="155"/>
      <c r="E69" s="155"/>
      <c r="F69" s="155"/>
      <c r="G69" s="155"/>
      <c r="H69" s="155"/>
      <c r="I69" s="156"/>
      <c r="J69" s="49"/>
    </row>
    <row r="70" spans="2:10" x14ac:dyDescent="0.2">
      <c r="B70" s="50"/>
      <c r="C70" s="50"/>
      <c r="D70" s="51"/>
      <c r="E70" s="50"/>
      <c r="F70" s="52"/>
      <c r="G70" s="53"/>
      <c r="H70" s="54"/>
      <c r="I70" s="54"/>
      <c r="J70" s="49"/>
    </row>
    <row r="71" spans="2:10" x14ac:dyDescent="0.2">
      <c r="B71" s="41"/>
      <c r="C71" s="41"/>
      <c r="D71" s="55"/>
      <c r="E71" s="21"/>
      <c r="F71" s="60"/>
      <c r="G71" s="56"/>
      <c r="H71" s="61"/>
      <c r="I71" s="24"/>
      <c r="J71" s="41"/>
    </row>
    <row r="72" spans="2:10" ht="15" x14ac:dyDescent="0.25">
      <c r="B72" s="159" t="s">
        <v>17</v>
      </c>
      <c r="C72" s="160"/>
      <c r="D72" s="160"/>
      <c r="E72" s="160"/>
      <c r="F72" s="160"/>
      <c r="G72" s="160"/>
      <c r="H72" s="160"/>
      <c r="I72" s="160"/>
      <c r="J72" s="17"/>
    </row>
    <row r="73" spans="2:10" x14ac:dyDescent="0.2">
      <c r="B73" s="26" t="s">
        <v>4</v>
      </c>
      <c r="C73" s="27"/>
      <c r="D73" s="105"/>
      <c r="E73" s="108"/>
      <c r="F73" s="109"/>
      <c r="G73" s="62"/>
      <c r="H73" s="110" t="s">
        <v>5</v>
      </c>
      <c r="I73" s="111"/>
      <c r="J73" s="25"/>
    </row>
    <row r="74" spans="2:10" ht="25.5" x14ac:dyDescent="0.2">
      <c r="B74" s="157" t="s">
        <v>6</v>
      </c>
      <c r="C74" s="158"/>
      <c r="D74" s="158"/>
      <c r="E74" s="158"/>
      <c r="F74" s="29" t="s">
        <v>18</v>
      </c>
      <c r="G74" s="29" t="s">
        <v>8</v>
      </c>
      <c r="H74" s="29" t="s">
        <v>9</v>
      </c>
      <c r="I74" s="30" t="s">
        <v>10</v>
      </c>
      <c r="J74" s="25"/>
    </row>
    <row r="75" spans="2:10" x14ac:dyDescent="0.2">
      <c r="B75" s="31" t="s">
        <v>11</v>
      </c>
      <c r="C75" s="32"/>
      <c r="D75" s="33" t="s">
        <v>12</v>
      </c>
      <c r="E75" s="32"/>
      <c r="F75" s="32"/>
      <c r="G75" s="34"/>
      <c r="H75" s="33"/>
      <c r="I75" s="35"/>
      <c r="J75" s="25"/>
    </row>
    <row r="76" spans="2:10" x14ac:dyDescent="0.2">
      <c r="B76" s="36"/>
      <c r="C76" s="37" t="s">
        <v>13</v>
      </c>
      <c r="D76" s="38"/>
      <c r="E76" s="32" t="s">
        <v>13</v>
      </c>
      <c r="F76" s="39" t="str">
        <f>IF(B76="","",J76*24)</f>
        <v/>
      </c>
      <c r="G76" s="63"/>
      <c r="H76" s="39" t="str">
        <f>IF(B76="","",F76*G76*I$73)</f>
        <v/>
      </c>
      <c r="I76" s="40" t="str">
        <f>IF(B76="","",H76*F$73)</f>
        <v/>
      </c>
      <c r="J76" s="41">
        <f>MOD(D76-B76,1)</f>
        <v>0</v>
      </c>
    </row>
    <row r="77" spans="2:10" x14ac:dyDescent="0.2">
      <c r="B77" s="36"/>
      <c r="C77" s="37" t="s">
        <v>13</v>
      </c>
      <c r="D77" s="38"/>
      <c r="E77" s="32" t="s">
        <v>13</v>
      </c>
      <c r="F77" s="39" t="str">
        <f t="shared" ref="F77:F84" si="12">IF(B77="","",J77*24)</f>
        <v/>
      </c>
      <c r="G77" s="63"/>
      <c r="H77" s="39" t="str">
        <f t="shared" ref="H77:H84" si="13">IF(B77="","",F77*G77*I$73)</f>
        <v/>
      </c>
      <c r="I77" s="40" t="str">
        <f t="shared" ref="I77:I84" si="14">IF(B77="","",H77*F$73)</f>
        <v/>
      </c>
      <c r="J77" s="41">
        <f t="shared" ref="J77:J84" si="15">MOD(D77-B77,1)</f>
        <v>0</v>
      </c>
    </row>
    <row r="78" spans="2:10" x14ac:dyDescent="0.2">
      <c r="B78" s="36"/>
      <c r="C78" s="37" t="s">
        <v>13</v>
      </c>
      <c r="D78" s="38"/>
      <c r="E78" s="32" t="s">
        <v>13</v>
      </c>
      <c r="F78" s="39" t="str">
        <f t="shared" si="12"/>
        <v/>
      </c>
      <c r="G78" s="63"/>
      <c r="H78" s="39" t="str">
        <f t="shared" si="13"/>
        <v/>
      </c>
      <c r="I78" s="40" t="str">
        <f t="shared" si="14"/>
        <v/>
      </c>
      <c r="J78" s="41">
        <f t="shared" si="15"/>
        <v>0</v>
      </c>
    </row>
    <row r="79" spans="2:10" x14ac:dyDescent="0.2">
      <c r="B79" s="36"/>
      <c r="C79" s="37" t="s">
        <v>13</v>
      </c>
      <c r="D79" s="38"/>
      <c r="E79" s="32" t="s">
        <v>13</v>
      </c>
      <c r="F79" s="39" t="str">
        <f t="shared" si="12"/>
        <v/>
      </c>
      <c r="G79" s="63"/>
      <c r="H79" s="39" t="str">
        <f t="shared" si="13"/>
        <v/>
      </c>
      <c r="I79" s="40" t="str">
        <f t="shared" si="14"/>
        <v/>
      </c>
      <c r="J79" s="41">
        <f t="shared" si="15"/>
        <v>0</v>
      </c>
    </row>
    <row r="80" spans="2:10" x14ac:dyDescent="0.2">
      <c r="B80" s="36"/>
      <c r="C80" s="37" t="s">
        <v>13</v>
      </c>
      <c r="D80" s="38"/>
      <c r="E80" s="32" t="s">
        <v>13</v>
      </c>
      <c r="F80" s="39" t="str">
        <f t="shared" si="12"/>
        <v/>
      </c>
      <c r="G80" s="63"/>
      <c r="H80" s="39" t="str">
        <f t="shared" si="13"/>
        <v/>
      </c>
      <c r="I80" s="40" t="str">
        <f t="shared" si="14"/>
        <v/>
      </c>
      <c r="J80" s="41">
        <f t="shared" si="15"/>
        <v>0</v>
      </c>
    </row>
    <row r="81" spans="2:10" x14ac:dyDescent="0.2">
      <c r="B81" s="36"/>
      <c r="C81" s="37" t="s">
        <v>13</v>
      </c>
      <c r="D81" s="38"/>
      <c r="E81" s="32" t="s">
        <v>13</v>
      </c>
      <c r="F81" s="39" t="str">
        <f t="shared" si="12"/>
        <v/>
      </c>
      <c r="G81" s="63"/>
      <c r="H81" s="39" t="str">
        <f t="shared" si="13"/>
        <v/>
      </c>
      <c r="I81" s="40" t="str">
        <f t="shared" si="14"/>
        <v/>
      </c>
      <c r="J81" s="41">
        <f t="shared" si="15"/>
        <v>0</v>
      </c>
    </row>
    <row r="82" spans="2:10" x14ac:dyDescent="0.2">
      <c r="B82" s="36"/>
      <c r="C82" s="37" t="s">
        <v>13</v>
      </c>
      <c r="D82" s="38"/>
      <c r="E82" s="32" t="s">
        <v>13</v>
      </c>
      <c r="F82" s="39" t="str">
        <f t="shared" si="12"/>
        <v/>
      </c>
      <c r="G82" s="63"/>
      <c r="H82" s="39" t="str">
        <f t="shared" si="13"/>
        <v/>
      </c>
      <c r="I82" s="40" t="str">
        <f t="shared" si="14"/>
        <v/>
      </c>
      <c r="J82" s="41">
        <f t="shared" si="15"/>
        <v>0</v>
      </c>
    </row>
    <row r="83" spans="2:10" x14ac:dyDescent="0.2">
      <c r="B83" s="36"/>
      <c r="C83" s="37" t="s">
        <v>13</v>
      </c>
      <c r="D83" s="38"/>
      <c r="E83" s="32" t="s">
        <v>13</v>
      </c>
      <c r="F83" s="39" t="str">
        <f t="shared" si="12"/>
        <v/>
      </c>
      <c r="G83" s="63"/>
      <c r="H83" s="39" t="str">
        <f t="shared" si="13"/>
        <v/>
      </c>
      <c r="I83" s="40" t="str">
        <f t="shared" si="14"/>
        <v/>
      </c>
      <c r="J83" s="41">
        <f t="shared" si="15"/>
        <v>0</v>
      </c>
    </row>
    <row r="84" spans="2:10" x14ac:dyDescent="0.2">
      <c r="B84" s="36"/>
      <c r="C84" s="37" t="s">
        <v>13</v>
      </c>
      <c r="D84" s="38"/>
      <c r="E84" s="32" t="s">
        <v>13</v>
      </c>
      <c r="F84" s="39" t="str">
        <f t="shared" si="12"/>
        <v/>
      </c>
      <c r="G84" s="63"/>
      <c r="H84" s="39" t="str">
        <f t="shared" si="13"/>
        <v/>
      </c>
      <c r="I84" s="40" t="str">
        <f t="shared" si="14"/>
        <v/>
      </c>
      <c r="J84" s="41">
        <f t="shared" si="15"/>
        <v>0</v>
      </c>
    </row>
    <row r="85" spans="2:10" x14ac:dyDescent="0.2">
      <c r="B85" s="42" t="s">
        <v>14</v>
      </c>
      <c r="C85" s="43"/>
      <c r="D85" s="44"/>
      <c r="E85" s="43"/>
      <c r="F85" s="45">
        <f>SUM(F76:F84)</f>
        <v>0</v>
      </c>
      <c r="G85" s="45"/>
      <c r="H85" s="47">
        <f>SUM(H76:H84)</f>
        <v>0</v>
      </c>
      <c r="I85" s="48">
        <f>SUM(I76:I84)</f>
        <v>0</v>
      </c>
      <c r="J85" s="49"/>
    </row>
    <row r="86" spans="2:10" x14ac:dyDescent="0.2">
      <c r="B86" s="41"/>
      <c r="C86" s="41"/>
      <c r="D86" s="55"/>
      <c r="E86" s="21"/>
      <c r="F86" s="21"/>
      <c r="G86" s="56"/>
      <c r="H86" s="22"/>
      <c r="I86" s="24"/>
      <c r="J86" s="25"/>
    </row>
    <row r="87" spans="2:10" x14ac:dyDescent="0.2">
      <c r="B87" s="152" t="s">
        <v>15</v>
      </c>
      <c r="C87" s="153"/>
      <c r="D87" s="153"/>
      <c r="E87" s="153"/>
      <c r="F87" s="153"/>
      <c r="G87" s="153"/>
      <c r="H87" s="153"/>
      <c r="I87" s="153"/>
      <c r="J87" s="49"/>
    </row>
    <row r="88" spans="2:10" ht="61.9" customHeight="1" x14ac:dyDescent="0.2">
      <c r="B88" s="154"/>
      <c r="C88" s="155"/>
      <c r="D88" s="155"/>
      <c r="E88" s="155"/>
      <c r="F88" s="155"/>
      <c r="G88" s="155"/>
      <c r="H88" s="155"/>
      <c r="I88" s="156"/>
      <c r="J88" s="49"/>
    </row>
    <row r="89" spans="2:10" x14ac:dyDescent="0.2">
      <c r="B89" s="50"/>
      <c r="C89" s="50"/>
      <c r="D89" s="51"/>
      <c r="E89" s="50"/>
      <c r="F89" s="52"/>
      <c r="G89" s="53"/>
      <c r="H89" s="54"/>
      <c r="I89" s="54"/>
      <c r="J89" s="49"/>
    </row>
    <row r="90" spans="2:10" x14ac:dyDescent="0.2">
      <c r="B90" s="64"/>
      <c r="C90" s="64"/>
      <c r="D90" s="65"/>
      <c r="E90" s="64"/>
      <c r="F90" s="66"/>
      <c r="G90" s="67"/>
      <c r="H90" s="68"/>
      <c r="I90" s="68"/>
      <c r="J90" s="49"/>
    </row>
    <row r="91" spans="2:10" ht="15" x14ac:dyDescent="0.25">
      <c r="B91" s="159" t="s">
        <v>19</v>
      </c>
      <c r="C91" s="160"/>
      <c r="D91" s="160"/>
      <c r="E91" s="160"/>
      <c r="F91" s="160"/>
      <c r="G91" s="160"/>
      <c r="H91" s="160"/>
      <c r="I91" s="160"/>
      <c r="J91" s="17"/>
    </row>
    <row r="92" spans="2:10" x14ac:dyDescent="0.2">
      <c r="B92" s="20" t="s">
        <v>82</v>
      </c>
      <c r="C92" s="21"/>
      <c r="D92" s="22"/>
      <c r="E92" s="21"/>
      <c r="F92" s="21"/>
      <c r="G92" s="23"/>
      <c r="H92" s="22"/>
      <c r="I92" s="24"/>
      <c r="J92" s="25"/>
    </row>
    <row r="93" spans="2:10" x14ac:dyDescent="0.2">
      <c r="B93" s="69" t="s">
        <v>20</v>
      </c>
      <c r="C93" s="27"/>
      <c r="D93" s="105"/>
      <c r="E93" s="108"/>
      <c r="F93" s="109"/>
      <c r="G93" s="28"/>
      <c r="H93" s="110" t="s">
        <v>5</v>
      </c>
      <c r="I93" s="111"/>
      <c r="J93" s="25"/>
    </row>
    <row r="94" spans="2:10" ht="25.5" x14ac:dyDescent="0.2">
      <c r="B94" s="157" t="s">
        <v>6</v>
      </c>
      <c r="C94" s="158"/>
      <c r="D94" s="158"/>
      <c r="E94" s="158"/>
      <c r="F94" s="29" t="s">
        <v>7</v>
      </c>
      <c r="G94" s="29" t="s">
        <v>8</v>
      </c>
      <c r="H94" s="29" t="s">
        <v>9</v>
      </c>
      <c r="I94" s="30" t="s">
        <v>10</v>
      </c>
      <c r="J94" s="25"/>
    </row>
    <row r="95" spans="2:10" x14ac:dyDescent="0.2">
      <c r="B95" s="31" t="s">
        <v>11</v>
      </c>
      <c r="C95" s="32"/>
      <c r="D95" s="33" t="s">
        <v>12</v>
      </c>
      <c r="E95" s="32"/>
      <c r="F95" s="32"/>
      <c r="G95" s="34"/>
      <c r="H95" s="33"/>
      <c r="I95" s="35"/>
      <c r="J95" s="25"/>
    </row>
    <row r="96" spans="2:10" x14ac:dyDescent="0.2">
      <c r="B96" s="36"/>
      <c r="C96" s="37" t="s">
        <v>13</v>
      </c>
      <c r="D96" s="38"/>
      <c r="E96" s="32" t="s">
        <v>13</v>
      </c>
      <c r="F96" s="39" t="str">
        <f>IF(B96="","",J96*24)</f>
        <v/>
      </c>
      <c r="G96" s="63"/>
      <c r="H96" s="39" t="str">
        <f>IF(B96="","",F96*G96*I$93)</f>
        <v/>
      </c>
      <c r="I96" s="40" t="str">
        <f>IF(B96="","",H96*F$93)</f>
        <v/>
      </c>
      <c r="J96" s="41">
        <f>MOD(D96-B96,1)</f>
        <v>0</v>
      </c>
    </row>
    <row r="97" spans="2:10" x14ac:dyDescent="0.2">
      <c r="B97" s="36"/>
      <c r="C97" s="37" t="s">
        <v>13</v>
      </c>
      <c r="D97" s="38"/>
      <c r="E97" s="32" t="s">
        <v>13</v>
      </c>
      <c r="F97" s="39" t="str">
        <f t="shared" ref="F97:F104" si="16">IF(B97="","",J97*24)</f>
        <v/>
      </c>
      <c r="G97" s="63"/>
      <c r="H97" s="39" t="str">
        <f t="shared" ref="H97:H104" si="17">IF(B97="","",F97*G97*I$93)</f>
        <v/>
      </c>
      <c r="I97" s="40" t="str">
        <f t="shared" ref="I97:I104" si="18">IF(B97="","",H97*F$93)</f>
        <v/>
      </c>
      <c r="J97" s="41">
        <f t="shared" ref="J97:J104" si="19">MOD(D97-B97,1)</f>
        <v>0</v>
      </c>
    </row>
    <row r="98" spans="2:10" x14ac:dyDescent="0.2">
      <c r="B98" s="36"/>
      <c r="C98" s="37" t="s">
        <v>13</v>
      </c>
      <c r="D98" s="38"/>
      <c r="E98" s="32" t="s">
        <v>13</v>
      </c>
      <c r="F98" s="39" t="str">
        <f t="shared" si="16"/>
        <v/>
      </c>
      <c r="G98" s="63"/>
      <c r="H98" s="39" t="str">
        <f t="shared" si="17"/>
        <v/>
      </c>
      <c r="I98" s="40" t="str">
        <f t="shared" si="18"/>
        <v/>
      </c>
      <c r="J98" s="41">
        <f t="shared" si="19"/>
        <v>0</v>
      </c>
    </row>
    <row r="99" spans="2:10" x14ac:dyDescent="0.2">
      <c r="B99" s="36"/>
      <c r="C99" s="37" t="s">
        <v>13</v>
      </c>
      <c r="D99" s="38"/>
      <c r="E99" s="32" t="s">
        <v>13</v>
      </c>
      <c r="F99" s="39" t="str">
        <f t="shared" si="16"/>
        <v/>
      </c>
      <c r="G99" s="63"/>
      <c r="H99" s="39" t="str">
        <f t="shared" si="17"/>
        <v/>
      </c>
      <c r="I99" s="40" t="str">
        <f t="shared" si="18"/>
        <v/>
      </c>
      <c r="J99" s="41">
        <f t="shared" si="19"/>
        <v>0</v>
      </c>
    </row>
    <row r="100" spans="2:10" x14ac:dyDescent="0.2">
      <c r="B100" s="36"/>
      <c r="C100" s="37" t="s">
        <v>13</v>
      </c>
      <c r="D100" s="38"/>
      <c r="E100" s="32" t="s">
        <v>13</v>
      </c>
      <c r="F100" s="39" t="str">
        <f t="shared" si="16"/>
        <v/>
      </c>
      <c r="G100" s="63"/>
      <c r="H100" s="39" t="str">
        <f t="shared" si="17"/>
        <v/>
      </c>
      <c r="I100" s="40" t="str">
        <f t="shared" si="18"/>
        <v/>
      </c>
      <c r="J100" s="41">
        <f t="shared" si="19"/>
        <v>0</v>
      </c>
    </row>
    <row r="101" spans="2:10" x14ac:dyDescent="0.2">
      <c r="B101" s="36"/>
      <c r="C101" s="37" t="s">
        <v>13</v>
      </c>
      <c r="D101" s="38"/>
      <c r="E101" s="32" t="s">
        <v>13</v>
      </c>
      <c r="F101" s="39" t="str">
        <f t="shared" si="16"/>
        <v/>
      </c>
      <c r="G101" s="63"/>
      <c r="H101" s="39" t="str">
        <f t="shared" si="17"/>
        <v/>
      </c>
      <c r="I101" s="40" t="str">
        <f t="shared" si="18"/>
        <v/>
      </c>
      <c r="J101" s="41">
        <f t="shared" si="19"/>
        <v>0</v>
      </c>
    </row>
    <row r="102" spans="2:10" x14ac:dyDescent="0.2">
      <c r="B102" s="36"/>
      <c r="C102" s="37" t="s">
        <v>13</v>
      </c>
      <c r="D102" s="38"/>
      <c r="E102" s="32" t="s">
        <v>13</v>
      </c>
      <c r="F102" s="39" t="str">
        <f t="shared" si="16"/>
        <v/>
      </c>
      <c r="G102" s="63"/>
      <c r="H102" s="39" t="str">
        <f t="shared" si="17"/>
        <v/>
      </c>
      <c r="I102" s="40" t="str">
        <f t="shared" si="18"/>
        <v/>
      </c>
      <c r="J102" s="41">
        <f t="shared" si="19"/>
        <v>0</v>
      </c>
    </row>
    <row r="103" spans="2:10" x14ac:dyDescent="0.2">
      <c r="B103" s="36"/>
      <c r="C103" s="37" t="s">
        <v>13</v>
      </c>
      <c r="D103" s="38"/>
      <c r="E103" s="32" t="s">
        <v>13</v>
      </c>
      <c r="F103" s="39" t="str">
        <f t="shared" si="16"/>
        <v/>
      </c>
      <c r="G103" s="63"/>
      <c r="H103" s="39" t="str">
        <f t="shared" si="17"/>
        <v/>
      </c>
      <c r="I103" s="40" t="str">
        <f t="shared" si="18"/>
        <v/>
      </c>
      <c r="J103" s="41">
        <f t="shared" si="19"/>
        <v>0</v>
      </c>
    </row>
    <row r="104" spans="2:10" x14ac:dyDescent="0.2">
      <c r="B104" s="36"/>
      <c r="C104" s="37" t="s">
        <v>13</v>
      </c>
      <c r="D104" s="38"/>
      <c r="E104" s="32" t="s">
        <v>13</v>
      </c>
      <c r="F104" s="39" t="str">
        <f t="shared" si="16"/>
        <v/>
      </c>
      <c r="G104" s="63"/>
      <c r="H104" s="39" t="str">
        <f t="shared" si="17"/>
        <v/>
      </c>
      <c r="I104" s="40" t="str">
        <f t="shared" si="18"/>
        <v/>
      </c>
      <c r="J104" s="41">
        <f t="shared" si="19"/>
        <v>0</v>
      </c>
    </row>
    <row r="105" spans="2:10" x14ac:dyDescent="0.2">
      <c r="B105" s="42" t="s">
        <v>14</v>
      </c>
      <c r="C105" s="43"/>
      <c r="D105" s="44"/>
      <c r="E105" s="43"/>
      <c r="F105" s="45">
        <f>SUM(F96:F104)</f>
        <v>0</v>
      </c>
      <c r="G105" s="45"/>
      <c r="H105" s="47">
        <f>SUM(H96:H104)</f>
        <v>0</v>
      </c>
      <c r="I105" s="48">
        <f>SUM(I96:I104)</f>
        <v>0</v>
      </c>
      <c r="J105" s="49"/>
    </row>
    <row r="106" spans="2:10" x14ac:dyDescent="0.2">
      <c r="B106" s="41"/>
      <c r="C106" s="41"/>
      <c r="D106" s="55"/>
      <c r="E106" s="21"/>
      <c r="F106" s="21"/>
      <c r="G106" s="56"/>
      <c r="H106" s="22"/>
      <c r="I106" s="24"/>
      <c r="J106" s="25"/>
    </row>
    <row r="107" spans="2:10" x14ac:dyDescent="0.2">
      <c r="B107" s="152" t="s">
        <v>15</v>
      </c>
      <c r="C107" s="153"/>
      <c r="D107" s="153"/>
      <c r="E107" s="153"/>
      <c r="F107" s="153"/>
      <c r="G107" s="153"/>
      <c r="H107" s="153"/>
      <c r="I107" s="153"/>
      <c r="J107" s="49"/>
    </row>
    <row r="108" spans="2:10" ht="61.9" customHeight="1" x14ac:dyDescent="0.2">
      <c r="B108" s="154"/>
      <c r="C108" s="155"/>
      <c r="D108" s="155"/>
      <c r="E108" s="155"/>
      <c r="F108" s="155"/>
      <c r="G108" s="155"/>
      <c r="H108" s="155"/>
      <c r="I108" s="156"/>
      <c r="J108" s="49"/>
    </row>
    <row r="109" spans="2:10" x14ac:dyDescent="0.2">
      <c r="B109" s="50"/>
      <c r="C109" s="50"/>
      <c r="D109" s="51"/>
      <c r="E109" s="50"/>
      <c r="F109" s="52"/>
      <c r="G109" s="53"/>
      <c r="H109" s="54"/>
      <c r="I109" s="54"/>
      <c r="J109" s="49"/>
    </row>
    <row r="110" spans="2:10" x14ac:dyDescent="0.2">
      <c r="B110" s="41"/>
      <c r="C110" s="41"/>
      <c r="D110" s="55"/>
      <c r="E110" s="21"/>
      <c r="F110" s="60"/>
      <c r="G110" s="56"/>
      <c r="H110" s="61"/>
      <c r="I110" s="24"/>
      <c r="J110" s="41"/>
    </row>
    <row r="111" spans="2:10" x14ac:dyDescent="0.2">
      <c r="B111" s="20" t="s">
        <v>83</v>
      </c>
      <c r="C111" s="21"/>
      <c r="D111" s="22"/>
      <c r="E111" s="21"/>
      <c r="F111" s="21"/>
      <c r="G111" s="23"/>
      <c r="H111" s="22"/>
      <c r="I111" s="24"/>
      <c r="J111" s="25"/>
    </row>
    <row r="112" spans="2:10" x14ac:dyDescent="0.2">
      <c r="B112" s="69" t="s">
        <v>20</v>
      </c>
      <c r="C112" s="27"/>
      <c r="D112" s="105"/>
      <c r="E112" s="108"/>
      <c r="F112" s="109"/>
      <c r="G112" s="28"/>
      <c r="H112" s="110" t="s">
        <v>5</v>
      </c>
      <c r="I112" s="111"/>
      <c r="J112" s="25"/>
    </row>
    <row r="113" spans="2:10" ht="25.5" x14ac:dyDescent="0.2">
      <c r="B113" s="157" t="s">
        <v>6</v>
      </c>
      <c r="C113" s="158"/>
      <c r="D113" s="158"/>
      <c r="E113" s="158"/>
      <c r="F113" s="29" t="s">
        <v>7</v>
      </c>
      <c r="G113" s="29" t="s">
        <v>8</v>
      </c>
      <c r="H113" s="29" t="s">
        <v>9</v>
      </c>
      <c r="I113" s="30" t="s">
        <v>10</v>
      </c>
      <c r="J113" s="25"/>
    </row>
    <row r="114" spans="2:10" x14ac:dyDescent="0.2">
      <c r="B114" s="31" t="s">
        <v>11</v>
      </c>
      <c r="C114" s="32"/>
      <c r="D114" s="33" t="s">
        <v>12</v>
      </c>
      <c r="E114" s="32"/>
      <c r="F114" s="32"/>
      <c r="G114" s="34"/>
      <c r="H114" s="33"/>
      <c r="I114" s="35"/>
      <c r="J114" s="25"/>
    </row>
    <row r="115" spans="2:10" x14ac:dyDescent="0.2">
      <c r="B115" s="36"/>
      <c r="C115" s="37" t="s">
        <v>13</v>
      </c>
      <c r="D115" s="38"/>
      <c r="E115" s="32" t="s">
        <v>13</v>
      </c>
      <c r="F115" s="39" t="str">
        <f>IF(B115="","",J115*24)</f>
        <v/>
      </c>
      <c r="G115" s="63"/>
      <c r="H115" s="39" t="str">
        <f>IF(B115="","",F115*G115*I$112)</f>
        <v/>
      </c>
      <c r="I115" s="40" t="str">
        <f>IF(B115="","",H115*F$112)</f>
        <v/>
      </c>
      <c r="J115" s="41">
        <f>MOD(D115-B115,1)</f>
        <v>0</v>
      </c>
    </row>
    <row r="116" spans="2:10" x14ac:dyDescent="0.2">
      <c r="B116" s="36"/>
      <c r="C116" s="37" t="s">
        <v>13</v>
      </c>
      <c r="D116" s="38"/>
      <c r="E116" s="32" t="s">
        <v>13</v>
      </c>
      <c r="F116" s="39" t="str">
        <f t="shared" ref="F116:F123" si="20">IF(B116="","",J116*24)</f>
        <v/>
      </c>
      <c r="G116" s="63"/>
      <c r="H116" s="39" t="str">
        <f t="shared" ref="H116:H123" si="21">IF(B116="","",F116*G116*I$112)</f>
        <v/>
      </c>
      <c r="I116" s="40" t="str">
        <f t="shared" ref="I116:I122" si="22">IF(B116="","",H116*F$112)</f>
        <v/>
      </c>
      <c r="J116" s="41">
        <f t="shared" ref="J116:J123" si="23">MOD(D116-B116,1)</f>
        <v>0</v>
      </c>
    </row>
    <row r="117" spans="2:10" x14ac:dyDescent="0.2">
      <c r="B117" s="36"/>
      <c r="C117" s="37" t="s">
        <v>13</v>
      </c>
      <c r="D117" s="38"/>
      <c r="E117" s="32" t="s">
        <v>13</v>
      </c>
      <c r="F117" s="39" t="str">
        <f t="shared" si="20"/>
        <v/>
      </c>
      <c r="G117" s="63"/>
      <c r="H117" s="39" t="str">
        <f t="shared" si="21"/>
        <v/>
      </c>
      <c r="I117" s="40" t="str">
        <f t="shared" si="22"/>
        <v/>
      </c>
      <c r="J117" s="41">
        <f t="shared" si="23"/>
        <v>0</v>
      </c>
    </row>
    <row r="118" spans="2:10" x14ac:dyDescent="0.2">
      <c r="B118" s="36"/>
      <c r="C118" s="37" t="s">
        <v>13</v>
      </c>
      <c r="D118" s="38"/>
      <c r="E118" s="32" t="s">
        <v>13</v>
      </c>
      <c r="F118" s="39" t="str">
        <f t="shared" si="20"/>
        <v/>
      </c>
      <c r="G118" s="63"/>
      <c r="H118" s="39" t="str">
        <f t="shared" si="21"/>
        <v/>
      </c>
      <c r="I118" s="40" t="str">
        <f t="shared" si="22"/>
        <v/>
      </c>
      <c r="J118" s="41">
        <f t="shared" si="23"/>
        <v>0</v>
      </c>
    </row>
    <row r="119" spans="2:10" x14ac:dyDescent="0.2">
      <c r="B119" s="36"/>
      <c r="C119" s="37" t="s">
        <v>13</v>
      </c>
      <c r="D119" s="38"/>
      <c r="E119" s="32" t="s">
        <v>13</v>
      </c>
      <c r="F119" s="39" t="str">
        <f t="shared" si="20"/>
        <v/>
      </c>
      <c r="G119" s="63"/>
      <c r="H119" s="39" t="str">
        <f t="shared" si="21"/>
        <v/>
      </c>
      <c r="I119" s="40" t="str">
        <f t="shared" si="22"/>
        <v/>
      </c>
      <c r="J119" s="41">
        <f t="shared" si="23"/>
        <v>0</v>
      </c>
    </row>
    <row r="120" spans="2:10" x14ac:dyDescent="0.2">
      <c r="B120" s="36"/>
      <c r="C120" s="37" t="s">
        <v>13</v>
      </c>
      <c r="D120" s="38"/>
      <c r="E120" s="32" t="s">
        <v>13</v>
      </c>
      <c r="F120" s="39" t="str">
        <f t="shared" si="20"/>
        <v/>
      </c>
      <c r="G120" s="63"/>
      <c r="H120" s="39" t="str">
        <f t="shared" si="21"/>
        <v/>
      </c>
      <c r="I120" s="40" t="str">
        <f t="shared" si="22"/>
        <v/>
      </c>
      <c r="J120" s="41">
        <f t="shared" si="23"/>
        <v>0</v>
      </c>
    </row>
    <row r="121" spans="2:10" x14ac:dyDescent="0.2">
      <c r="B121" s="36"/>
      <c r="C121" s="37" t="s">
        <v>13</v>
      </c>
      <c r="D121" s="38"/>
      <c r="E121" s="32" t="s">
        <v>13</v>
      </c>
      <c r="F121" s="39" t="str">
        <f t="shared" si="20"/>
        <v/>
      </c>
      <c r="G121" s="63"/>
      <c r="H121" s="39" t="str">
        <f t="shared" si="21"/>
        <v/>
      </c>
      <c r="I121" s="40" t="str">
        <f t="shared" si="22"/>
        <v/>
      </c>
      <c r="J121" s="41">
        <f t="shared" si="23"/>
        <v>0</v>
      </c>
    </row>
    <row r="122" spans="2:10" x14ac:dyDescent="0.2">
      <c r="B122" s="36"/>
      <c r="C122" s="37" t="s">
        <v>13</v>
      </c>
      <c r="D122" s="38"/>
      <c r="E122" s="32" t="s">
        <v>13</v>
      </c>
      <c r="F122" s="39" t="str">
        <f t="shared" si="20"/>
        <v/>
      </c>
      <c r="G122" s="63"/>
      <c r="H122" s="39" t="str">
        <f t="shared" si="21"/>
        <v/>
      </c>
      <c r="I122" s="40" t="str">
        <f t="shared" si="22"/>
        <v/>
      </c>
      <c r="J122" s="41">
        <f t="shared" si="23"/>
        <v>0</v>
      </c>
    </row>
    <row r="123" spans="2:10" x14ac:dyDescent="0.2">
      <c r="B123" s="36"/>
      <c r="C123" s="37" t="s">
        <v>13</v>
      </c>
      <c r="D123" s="38"/>
      <c r="E123" s="32" t="s">
        <v>13</v>
      </c>
      <c r="F123" s="39" t="str">
        <f t="shared" si="20"/>
        <v/>
      </c>
      <c r="G123" s="63"/>
      <c r="H123" s="39" t="str">
        <f t="shared" si="21"/>
        <v/>
      </c>
      <c r="I123" s="40" t="str">
        <f>IF(B123="","",H123*F$112)</f>
        <v/>
      </c>
      <c r="J123" s="41">
        <f t="shared" si="23"/>
        <v>0</v>
      </c>
    </row>
    <row r="124" spans="2:10" x14ac:dyDescent="0.2">
      <c r="B124" s="42" t="s">
        <v>14</v>
      </c>
      <c r="C124" s="43"/>
      <c r="D124" s="44"/>
      <c r="E124" s="43"/>
      <c r="F124" s="45">
        <f>SUM(F115:F123)</f>
        <v>0</v>
      </c>
      <c r="G124" s="45"/>
      <c r="H124" s="47">
        <f>SUM(H115:H123)</f>
        <v>0</v>
      </c>
      <c r="I124" s="48">
        <f>SUM(I115:I123)</f>
        <v>0</v>
      </c>
      <c r="J124" s="49"/>
    </row>
    <row r="125" spans="2:10" x14ac:dyDescent="0.2">
      <c r="B125" s="41"/>
      <c r="C125" s="41"/>
      <c r="D125" s="55"/>
      <c r="E125" s="21"/>
      <c r="F125" s="21"/>
      <c r="G125" s="56"/>
      <c r="H125" s="22"/>
      <c r="I125" s="24"/>
      <c r="J125" s="25"/>
    </row>
    <row r="126" spans="2:10" x14ac:dyDescent="0.2">
      <c r="B126" s="152" t="s">
        <v>15</v>
      </c>
      <c r="C126" s="153"/>
      <c r="D126" s="153"/>
      <c r="E126" s="153"/>
      <c r="F126" s="153"/>
      <c r="G126" s="153"/>
      <c r="H126" s="153"/>
      <c r="I126" s="153"/>
      <c r="J126" s="49"/>
    </row>
    <row r="127" spans="2:10" ht="61.9" customHeight="1" x14ac:dyDescent="0.2">
      <c r="B127" s="154"/>
      <c r="C127" s="155"/>
      <c r="D127" s="155"/>
      <c r="E127" s="155"/>
      <c r="F127" s="155"/>
      <c r="G127" s="155"/>
      <c r="H127" s="155"/>
      <c r="I127" s="156"/>
      <c r="J127" s="49"/>
    </row>
    <row r="128" spans="2:10" x14ac:dyDescent="0.2">
      <c r="B128" s="50"/>
      <c r="C128" s="50"/>
      <c r="D128" s="51"/>
      <c r="E128" s="50"/>
      <c r="F128" s="52"/>
      <c r="G128" s="53"/>
      <c r="H128" s="54"/>
      <c r="I128" s="54"/>
      <c r="J128" s="49"/>
    </row>
    <row r="129" spans="2:10" x14ac:dyDescent="0.2">
      <c r="B129" s="41"/>
      <c r="C129" s="41"/>
      <c r="D129" s="55"/>
      <c r="E129" s="21"/>
      <c r="F129" s="60"/>
      <c r="G129" s="56"/>
      <c r="H129" s="61"/>
      <c r="I129" s="24"/>
      <c r="J129" s="41"/>
    </row>
    <row r="130" spans="2:10" x14ac:dyDescent="0.2">
      <c r="B130" s="64" t="s">
        <v>21</v>
      </c>
      <c r="C130" s="64"/>
      <c r="D130" s="65"/>
      <c r="E130" s="64"/>
      <c r="F130" s="66"/>
      <c r="G130" s="67"/>
      <c r="H130" s="68"/>
      <c r="I130" s="70">
        <f>I28+I47+I66+I85+I105+I124</f>
        <v>0</v>
      </c>
      <c r="J130" s="49"/>
    </row>
    <row r="131" spans="2:10" x14ac:dyDescent="0.2">
      <c r="B131" s="64"/>
      <c r="C131" s="64"/>
      <c r="D131" s="65"/>
      <c r="E131" s="64"/>
      <c r="F131" s="66"/>
      <c r="G131" s="67"/>
      <c r="H131" s="68"/>
      <c r="I131" s="70"/>
      <c r="J131" s="49"/>
    </row>
    <row r="132" spans="2:10" ht="15" x14ac:dyDescent="0.25">
      <c r="B132" s="159" t="s">
        <v>22</v>
      </c>
      <c r="C132" s="160"/>
      <c r="D132" s="160"/>
      <c r="E132" s="160"/>
      <c r="F132" s="160"/>
      <c r="G132" s="160"/>
      <c r="H132" s="160"/>
      <c r="I132" s="160"/>
      <c r="J132" s="41"/>
    </row>
    <row r="133" spans="2:10" ht="80.45" customHeight="1" x14ac:dyDescent="0.2">
      <c r="B133" s="154"/>
      <c r="C133" s="155"/>
      <c r="D133" s="155"/>
      <c r="E133" s="155"/>
      <c r="F133" s="155"/>
      <c r="G133" s="155"/>
      <c r="H133" s="155"/>
      <c r="I133" s="156"/>
      <c r="J133" s="49"/>
    </row>
    <row r="134" spans="2:10" x14ac:dyDescent="0.2">
      <c r="B134" s="50"/>
      <c r="C134" s="50"/>
      <c r="D134" s="51"/>
      <c r="E134" s="50"/>
      <c r="F134" s="52"/>
      <c r="G134" s="53"/>
      <c r="H134" s="54"/>
      <c r="I134" s="54"/>
      <c r="J134" s="49"/>
    </row>
    <row r="135" spans="2:10" x14ac:dyDescent="0.2">
      <c r="B135" s="50"/>
      <c r="C135" s="50"/>
      <c r="D135" s="51"/>
      <c r="E135" s="50"/>
      <c r="F135" s="71"/>
      <c r="G135" s="72"/>
      <c r="H135" s="73"/>
      <c r="I135" s="73"/>
      <c r="J135" s="49"/>
    </row>
    <row r="136" spans="2:10" x14ac:dyDescent="0.2">
      <c r="B136" s="74"/>
      <c r="C136" s="74"/>
      <c r="D136" s="75"/>
      <c r="E136" s="76"/>
      <c r="F136" s="76"/>
      <c r="G136" s="77"/>
      <c r="H136" s="75"/>
      <c r="I136" s="78"/>
      <c r="J136" s="25"/>
    </row>
    <row r="137" spans="2:10" ht="15" thickBot="1" x14ac:dyDescent="0.25">
      <c r="B137" s="79" t="s">
        <v>23</v>
      </c>
      <c r="C137" s="79"/>
      <c r="D137" s="80"/>
      <c r="E137" s="81"/>
      <c r="F137" s="81"/>
      <c r="G137" s="82"/>
      <c r="H137" s="80"/>
      <c r="I137" s="83">
        <f>I130</f>
        <v>0</v>
      </c>
      <c r="J137" s="25"/>
    </row>
    <row r="138" spans="2:10" ht="15" thickTop="1" x14ac:dyDescent="0.2">
      <c r="B138" s="84"/>
      <c r="C138" s="84"/>
      <c r="D138" s="85"/>
      <c r="E138" s="86"/>
      <c r="F138" s="86"/>
      <c r="G138" s="87"/>
      <c r="H138" s="85"/>
      <c r="I138" s="88"/>
      <c r="J138" s="25"/>
    </row>
    <row r="139" spans="2:10" ht="15" thickBot="1" x14ac:dyDescent="0.25">
      <c r="B139" s="81" t="s">
        <v>93</v>
      </c>
      <c r="C139" s="81"/>
      <c r="D139" s="80"/>
      <c r="E139" s="81"/>
      <c r="F139" s="81"/>
      <c r="G139" s="82"/>
      <c r="H139" s="80"/>
      <c r="I139" s="89">
        <f>I137/1710</f>
        <v>0</v>
      </c>
      <c r="J139" s="25"/>
    </row>
    <row r="140" spans="2:10" ht="15" thickTop="1" x14ac:dyDescent="0.2">
      <c r="B140" s="25"/>
      <c r="C140" s="25"/>
      <c r="D140" s="90"/>
      <c r="E140" s="25"/>
      <c r="F140" s="25"/>
      <c r="G140" s="91"/>
      <c r="H140" s="90"/>
      <c r="I140" s="92"/>
      <c r="J140" s="25"/>
    </row>
    <row r="141" spans="2:10" x14ac:dyDescent="0.2">
      <c r="B141" s="25"/>
      <c r="C141" s="25"/>
      <c r="D141" s="90"/>
      <c r="E141" s="25"/>
      <c r="F141" s="25"/>
      <c r="G141" s="91"/>
      <c r="H141" s="90"/>
      <c r="I141" s="92"/>
      <c r="J141" s="25"/>
    </row>
    <row r="142" spans="2:10" x14ac:dyDescent="0.2">
      <c r="B142" s="93" t="s">
        <v>24</v>
      </c>
      <c r="C142" s="93"/>
      <c r="D142" s="94">
        <f>ROUND(I139/3*2,1)</f>
        <v>0</v>
      </c>
      <c r="E142" s="21" t="s">
        <v>25</v>
      </c>
      <c r="F142" s="21"/>
      <c r="G142" s="23"/>
      <c r="H142" s="22"/>
      <c r="I142" s="24"/>
      <c r="J142" s="25"/>
    </row>
    <row r="143" spans="2:10" x14ac:dyDescent="0.2">
      <c r="B143" s="93" t="s">
        <v>26</v>
      </c>
      <c r="C143" s="93"/>
      <c r="D143" s="94">
        <f>ROUND(I139/3*1,1)</f>
        <v>0</v>
      </c>
      <c r="E143" s="21" t="s">
        <v>27</v>
      </c>
      <c r="F143" s="21"/>
      <c r="G143" s="23"/>
      <c r="H143" s="22"/>
      <c r="I143" s="24"/>
      <c r="J143" s="25"/>
    </row>
  </sheetData>
  <sheetProtection algorithmName="SHA-512" hashValue="jkBllYFMEt5K/b9i+UWqq+lBWgKonqPaXQnNwLikbqABhtooa1+mnmHuAFCNOs9x9EbeoJ5UGLZcJDyk8flZFg==" saltValue="x+9jozDubgvzLgP+jqINpA==" spinCount="100000" sheet="1" objects="1" scenarios="1"/>
  <mergeCells count="30">
    <mergeCell ref="B50:I50"/>
    <mergeCell ref="F5:I5"/>
    <mergeCell ref="G7:I7"/>
    <mergeCell ref="B10:I10"/>
    <mergeCell ref="B55:E55"/>
    <mergeCell ref="B17:E17"/>
    <mergeCell ref="B30:I30"/>
    <mergeCell ref="B31:I31"/>
    <mergeCell ref="B36:E36"/>
    <mergeCell ref="B49:I49"/>
    <mergeCell ref="F3:I3"/>
    <mergeCell ref="F4:I4"/>
    <mergeCell ref="G6:I6"/>
    <mergeCell ref="B12:I12"/>
    <mergeCell ref="B14:I14"/>
    <mergeCell ref="B132:I132"/>
    <mergeCell ref="B133:I133"/>
    <mergeCell ref="B74:E74"/>
    <mergeCell ref="B87:I87"/>
    <mergeCell ref="B88:I88"/>
    <mergeCell ref="B91:I91"/>
    <mergeCell ref="B94:E94"/>
    <mergeCell ref="B107:I107"/>
    <mergeCell ref="B68:I68"/>
    <mergeCell ref="B69:I69"/>
    <mergeCell ref="B113:E113"/>
    <mergeCell ref="B126:I126"/>
    <mergeCell ref="B127:I127"/>
    <mergeCell ref="B108:I108"/>
    <mergeCell ref="B72:I72"/>
  </mergeCells>
  <dataValidations count="4">
    <dataValidation type="whole" allowBlank="1" showInputMessage="1" showErrorMessage="1" sqref="I93 I112">
      <formula1>0</formula1>
      <formula2>2</formula2>
    </dataValidation>
    <dataValidation type="whole" allowBlank="1" showInputMessage="1" showErrorMessage="1" sqref="I16 I35 I73 I54">
      <formula1>0</formula1>
      <formula2>5</formula2>
    </dataValidation>
    <dataValidation type="whole" allowBlank="1" showInputMessage="1" showErrorMessage="1" sqref="F16 F35 F73 F93 F54 F112">
      <formula1>0</formula1>
      <formula2>53</formula2>
    </dataValidation>
    <dataValidation type="list" allowBlank="1" showInputMessage="1" showErrorMessage="1" sqref="F5:I5">
      <formula1>$L$3:$L$8</formula1>
    </dataValidation>
  </dataValidations>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rowBreaks count="3" manualBreakCount="3">
    <brk id="33" max="16383" man="1"/>
    <brk id="71" max="16383" man="1"/>
    <brk id="110"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4"/>
  <sheetViews>
    <sheetView zoomScale="120" zoomScaleNormal="120" zoomScalePageLayoutView="120" workbookViewId="0">
      <selection activeCell="F30" sqref="F30"/>
    </sheetView>
  </sheetViews>
  <sheetFormatPr baseColWidth="10" defaultRowHeight="14.25" x14ac:dyDescent="0.2"/>
  <cols>
    <col min="1" max="1" width="6.5" customWidth="1"/>
    <col min="2" max="2" width="34.875" style="25" customWidth="1"/>
    <col min="3" max="3" width="83.125" style="25" customWidth="1"/>
    <col min="4" max="8" width="11.625" customWidth="1"/>
  </cols>
  <sheetData>
    <row r="1" spans="2:3" ht="18" x14ac:dyDescent="0.25">
      <c r="B1" s="95" t="s">
        <v>30</v>
      </c>
    </row>
    <row r="4" spans="2:3" ht="15" x14ac:dyDescent="0.25">
      <c r="B4" s="134" t="s">
        <v>78</v>
      </c>
      <c r="C4" s="135"/>
    </row>
    <row r="5" spans="2:3" ht="85.5" x14ac:dyDescent="0.2">
      <c r="B5" s="136" t="s">
        <v>77</v>
      </c>
      <c r="C5" s="137" t="s">
        <v>94</v>
      </c>
    </row>
    <row r="6" spans="2:3" x14ac:dyDescent="0.2">
      <c r="B6" s="138"/>
      <c r="C6" s="139"/>
    </row>
    <row r="7" spans="2:3" x14ac:dyDescent="0.2">
      <c r="B7" s="138"/>
      <c r="C7" s="139"/>
    </row>
    <row r="8" spans="2:3" ht="15" x14ac:dyDescent="0.25">
      <c r="B8" s="140" t="s">
        <v>31</v>
      </c>
      <c r="C8" s="139"/>
    </row>
    <row r="9" spans="2:3" x14ac:dyDescent="0.2">
      <c r="B9" s="141" t="s">
        <v>74</v>
      </c>
      <c r="C9" s="142" t="s">
        <v>75</v>
      </c>
    </row>
    <row r="10" spans="2:3" x14ac:dyDescent="0.2">
      <c r="B10" s="143" t="s">
        <v>32</v>
      </c>
      <c r="C10" s="133" t="s">
        <v>33</v>
      </c>
    </row>
    <row r="11" spans="2:3" ht="28.5" x14ac:dyDescent="0.2">
      <c r="B11" s="136" t="s">
        <v>76</v>
      </c>
      <c r="C11" s="133" t="s">
        <v>79</v>
      </c>
    </row>
    <row r="12" spans="2:3" ht="234" customHeight="1" x14ac:dyDescent="0.2">
      <c r="B12" s="98" t="s">
        <v>34</v>
      </c>
      <c r="C12" s="133" t="s">
        <v>99</v>
      </c>
    </row>
    <row r="13" spans="2:3" x14ac:dyDescent="0.2">
      <c r="B13" s="96" t="s">
        <v>35</v>
      </c>
      <c r="C13" s="131" t="s">
        <v>36</v>
      </c>
    </row>
    <row r="14" spans="2:3" ht="42.75" x14ac:dyDescent="0.2">
      <c r="B14" s="98" t="s">
        <v>37</v>
      </c>
      <c r="C14" s="97" t="s">
        <v>38</v>
      </c>
    </row>
    <row r="15" spans="2:3" ht="15" x14ac:dyDescent="0.25">
      <c r="B15" s="99"/>
      <c r="C15" s="97"/>
    </row>
    <row r="16" spans="2:3" ht="15" x14ac:dyDescent="0.25">
      <c r="B16" s="99"/>
      <c r="C16" s="97"/>
    </row>
    <row r="17" spans="2:3" ht="15" x14ac:dyDescent="0.25">
      <c r="B17" s="99"/>
      <c r="C17" s="97"/>
    </row>
    <row r="18" spans="2:3" ht="15" x14ac:dyDescent="0.25">
      <c r="B18" s="100" t="s">
        <v>39</v>
      </c>
      <c r="C18" s="97"/>
    </row>
    <row r="19" spans="2:3" ht="15" x14ac:dyDescent="0.25">
      <c r="B19" s="99" t="s">
        <v>40</v>
      </c>
      <c r="C19" s="101" t="s">
        <v>41</v>
      </c>
    </row>
    <row r="20" spans="2:3" ht="15" x14ac:dyDescent="0.25">
      <c r="B20" s="99"/>
      <c r="C20" s="101"/>
    </row>
    <row r="21" spans="2:3" x14ac:dyDescent="0.2">
      <c r="B21" s="129" t="s">
        <v>72</v>
      </c>
      <c r="C21" s="130" t="s">
        <v>73</v>
      </c>
    </row>
    <row r="22" spans="2:3" x14ac:dyDescent="0.2">
      <c r="B22" s="98" t="s">
        <v>42</v>
      </c>
      <c r="C22" s="97" t="s">
        <v>43</v>
      </c>
    </row>
    <row r="23" spans="2:3" x14ac:dyDescent="0.2">
      <c r="B23" s="98" t="s">
        <v>44</v>
      </c>
      <c r="C23" s="97" t="s">
        <v>45</v>
      </c>
    </row>
    <row r="24" spans="2:3" ht="28.5" x14ac:dyDescent="0.2">
      <c r="B24" s="98" t="s">
        <v>63</v>
      </c>
      <c r="C24" s="151" t="s">
        <v>100</v>
      </c>
    </row>
    <row r="25" spans="2:3" ht="28.5" x14ac:dyDescent="0.2">
      <c r="B25" s="98" t="s">
        <v>46</v>
      </c>
      <c r="C25" s="97" t="s">
        <v>47</v>
      </c>
    </row>
    <row r="26" spans="2:3" ht="28.5" x14ac:dyDescent="0.2">
      <c r="B26" s="118" t="s">
        <v>70</v>
      </c>
      <c r="C26" s="151" t="s">
        <v>101</v>
      </c>
    </row>
    <row r="27" spans="2:3" ht="42.75" x14ac:dyDescent="0.2">
      <c r="B27" s="98" t="s">
        <v>48</v>
      </c>
      <c r="C27" s="97" t="s">
        <v>49</v>
      </c>
    </row>
    <row r="28" spans="2:3" ht="28.5" x14ac:dyDescent="0.2">
      <c r="B28" s="98" t="s">
        <v>50</v>
      </c>
      <c r="C28" s="97" t="s">
        <v>51</v>
      </c>
    </row>
    <row r="29" spans="2:3" ht="42.75" x14ac:dyDescent="0.2">
      <c r="B29" s="98" t="s">
        <v>52</v>
      </c>
      <c r="C29" s="151" t="s">
        <v>102</v>
      </c>
    </row>
    <row r="30" spans="2:3" ht="29.25" x14ac:dyDescent="0.2">
      <c r="B30" s="98" t="s">
        <v>53</v>
      </c>
      <c r="C30" s="97" t="s">
        <v>54</v>
      </c>
    </row>
    <row r="31" spans="2:3" ht="28.5" x14ac:dyDescent="0.2">
      <c r="B31" s="98" t="s">
        <v>18</v>
      </c>
      <c r="C31" s="97" t="s">
        <v>55</v>
      </c>
    </row>
    <row r="32" spans="2:3" ht="28.5" x14ac:dyDescent="0.2">
      <c r="B32" s="98" t="s">
        <v>8</v>
      </c>
      <c r="C32" s="149" t="s">
        <v>96</v>
      </c>
    </row>
    <row r="33" spans="2:3" ht="28.5" x14ac:dyDescent="0.2">
      <c r="B33" s="98" t="s">
        <v>9</v>
      </c>
      <c r="C33" s="97" t="s">
        <v>56</v>
      </c>
    </row>
    <row r="34" spans="2:3" ht="42.75" x14ac:dyDescent="0.2">
      <c r="B34" s="98" t="s">
        <v>10</v>
      </c>
      <c r="C34" s="97" t="s">
        <v>57</v>
      </c>
    </row>
    <row r="35" spans="2:3" ht="28.5" x14ac:dyDescent="0.2">
      <c r="B35" s="98" t="s">
        <v>58</v>
      </c>
      <c r="C35" s="97" t="s">
        <v>59</v>
      </c>
    </row>
    <row r="36" spans="2:3" ht="28.5" x14ac:dyDescent="0.2">
      <c r="B36" s="98" t="s">
        <v>60</v>
      </c>
      <c r="C36" s="97" t="s">
        <v>61</v>
      </c>
    </row>
    <row r="37" spans="2:3" ht="28.5" x14ac:dyDescent="0.2">
      <c r="B37" s="96" t="s">
        <v>23</v>
      </c>
      <c r="C37" s="149" t="s">
        <v>97</v>
      </c>
    </row>
    <row r="38" spans="2:3" ht="187.15" customHeight="1" x14ac:dyDescent="0.2">
      <c r="B38" s="144" t="s">
        <v>80</v>
      </c>
      <c r="C38" s="150" t="s">
        <v>98</v>
      </c>
    </row>
    <row r="39" spans="2:3" x14ac:dyDescent="0.2">
      <c r="B39" s="102"/>
      <c r="C39" s="102"/>
    </row>
    <row r="40" spans="2:3" x14ac:dyDescent="0.2">
      <c r="B40" s="102"/>
      <c r="C40" s="102"/>
    </row>
    <row r="41" spans="2:3" x14ac:dyDescent="0.2">
      <c r="B41" s="102"/>
      <c r="C41" s="102"/>
    </row>
    <row r="42" spans="2:3" x14ac:dyDescent="0.2">
      <c r="B42" s="102"/>
      <c r="C42" s="102"/>
    </row>
    <row r="43" spans="2:3" x14ac:dyDescent="0.2">
      <c r="B43" s="102"/>
      <c r="C43" s="102"/>
    </row>
    <row r="44" spans="2:3" x14ac:dyDescent="0.2">
      <c r="B44" s="102"/>
      <c r="C44" s="102"/>
    </row>
    <row r="45" spans="2:3" x14ac:dyDescent="0.2">
      <c r="B45" s="102"/>
      <c r="C45" s="102"/>
    </row>
    <row r="46" spans="2:3" x14ac:dyDescent="0.2">
      <c r="B46" s="102"/>
      <c r="C46" s="102"/>
    </row>
    <row r="47" spans="2:3" x14ac:dyDescent="0.2">
      <c r="B47" s="102"/>
      <c r="C47" s="102"/>
    </row>
    <row r="48" spans="2:3" x14ac:dyDescent="0.2">
      <c r="B48" s="102"/>
      <c r="C48" s="102"/>
    </row>
    <row r="49" spans="2:3" x14ac:dyDescent="0.2">
      <c r="B49" s="102"/>
      <c r="C49" s="102"/>
    </row>
    <row r="50" spans="2:3" x14ac:dyDescent="0.2">
      <c r="B50" s="102"/>
      <c r="C50" s="102"/>
    </row>
    <row r="51" spans="2:3" x14ac:dyDescent="0.2">
      <c r="B51" s="102"/>
      <c r="C51" s="102"/>
    </row>
    <row r="52" spans="2:3" x14ac:dyDescent="0.2">
      <c r="B52" s="102"/>
      <c r="C52" s="102"/>
    </row>
    <row r="53" spans="2:3" x14ac:dyDescent="0.2">
      <c r="B53" s="102"/>
      <c r="C53" s="102"/>
    </row>
    <row r="54" spans="2:3" x14ac:dyDescent="0.2">
      <c r="B54" s="102"/>
      <c r="C54" s="102"/>
    </row>
    <row r="55" spans="2:3" x14ac:dyDescent="0.2">
      <c r="B55" s="102"/>
      <c r="C55" s="102"/>
    </row>
    <row r="56" spans="2:3" x14ac:dyDescent="0.2">
      <c r="B56" s="102"/>
      <c r="C56" s="102"/>
    </row>
    <row r="57" spans="2:3" x14ac:dyDescent="0.2">
      <c r="B57" s="102"/>
      <c r="C57" s="102"/>
    </row>
    <row r="58" spans="2:3" x14ac:dyDescent="0.2">
      <c r="B58" s="102"/>
      <c r="C58" s="102"/>
    </row>
    <row r="59" spans="2:3" x14ac:dyDescent="0.2">
      <c r="B59" s="102"/>
      <c r="C59" s="102"/>
    </row>
    <row r="60" spans="2:3" x14ac:dyDescent="0.2">
      <c r="B60" s="102"/>
      <c r="C60" s="102"/>
    </row>
    <row r="61" spans="2:3" x14ac:dyDescent="0.2">
      <c r="B61" s="102"/>
      <c r="C61" s="102"/>
    </row>
    <row r="62" spans="2:3" x14ac:dyDescent="0.2">
      <c r="B62" s="102"/>
      <c r="C62" s="102"/>
    </row>
    <row r="63" spans="2:3" x14ac:dyDescent="0.2">
      <c r="B63" s="102"/>
      <c r="C63" s="102"/>
    </row>
    <row r="64" spans="2:3" x14ac:dyDescent="0.2">
      <c r="B64" s="102"/>
      <c r="C64" s="102"/>
    </row>
    <row r="65" spans="2:3" x14ac:dyDescent="0.2">
      <c r="B65" s="102"/>
      <c r="C65" s="102"/>
    </row>
    <row r="66" spans="2:3" x14ac:dyDescent="0.2">
      <c r="B66" s="102"/>
      <c r="C66" s="102"/>
    </row>
    <row r="67" spans="2:3" x14ac:dyDescent="0.2">
      <c r="B67" s="102"/>
      <c r="C67" s="102"/>
    </row>
    <row r="68" spans="2:3" x14ac:dyDescent="0.2">
      <c r="B68" s="102"/>
      <c r="C68" s="102"/>
    </row>
    <row r="69" spans="2:3" x14ac:dyDescent="0.2">
      <c r="B69" s="102"/>
      <c r="C69" s="102"/>
    </row>
    <row r="70" spans="2:3" x14ac:dyDescent="0.2">
      <c r="B70" s="102"/>
      <c r="C70" s="102"/>
    </row>
    <row r="71" spans="2:3" x14ac:dyDescent="0.2">
      <c r="B71" s="102"/>
      <c r="C71" s="102"/>
    </row>
    <row r="72" spans="2:3" x14ac:dyDescent="0.2">
      <c r="B72" s="102"/>
      <c r="C72" s="102"/>
    </row>
    <row r="73" spans="2:3" x14ac:dyDescent="0.2">
      <c r="B73" s="102"/>
      <c r="C73" s="102"/>
    </row>
    <row r="74" spans="2:3" x14ac:dyDescent="0.2">
      <c r="B74" s="102"/>
      <c r="C74" s="102"/>
    </row>
    <row r="75" spans="2:3" x14ac:dyDescent="0.2">
      <c r="B75" s="102"/>
      <c r="C75" s="102"/>
    </row>
    <row r="76" spans="2:3" x14ac:dyDescent="0.2">
      <c r="B76" s="102"/>
      <c r="C76" s="102"/>
    </row>
    <row r="77" spans="2:3" x14ac:dyDescent="0.2">
      <c r="B77" s="102"/>
      <c r="C77" s="102"/>
    </row>
    <row r="78" spans="2:3" x14ac:dyDescent="0.2">
      <c r="B78" s="102"/>
      <c r="C78" s="102"/>
    </row>
    <row r="79" spans="2:3" x14ac:dyDescent="0.2">
      <c r="B79" s="102"/>
      <c r="C79" s="102"/>
    </row>
    <row r="80" spans="2:3" x14ac:dyDescent="0.2">
      <c r="B80" s="102"/>
      <c r="C80" s="102"/>
    </row>
    <row r="81" spans="2:3" x14ac:dyDescent="0.2">
      <c r="B81" s="102"/>
      <c r="C81" s="102"/>
    </row>
    <row r="82" spans="2:3" x14ac:dyDescent="0.2">
      <c r="B82" s="102"/>
      <c r="C82" s="102"/>
    </row>
    <row r="83" spans="2:3" x14ac:dyDescent="0.2">
      <c r="B83" s="102"/>
      <c r="C83" s="102"/>
    </row>
    <row r="84" spans="2:3" x14ac:dyDescent="0.2">
      <c r="B84" s="102"/>
      <c r="C84" s="102"/>
    </row>
    <row r="85" spans="2:3" x14ac:dyDescent="0.2">
      <c r="B85" s="102"/>
      <c r="C85" s="102"/>
    </row>
    <row r="86" spans="2:3" x14ac:dyDescent="0.2">
      <c r="B86" s="102"/>
      <c r="C86" s="102"/>
    </row>
    <row r="87" spans="2:3" x14ac:dyDescent="0.2">
      <c r="B87" s="102"/>
      <c r="C87" s="102"/>
    </row>
    <row r="88" spans="2:3" x14ac:dyDescent="0.2">
      <c r="B88" s="102"/>
      <c r="C88" s="102"/>
    </row>
    <row r="89" spans="2:3" x14ac:dyDescent="0.2">
      <c r="B89" s="102"/>
      <c r="C89" s="102"/>
    </row>
    <row r="90" spans="2:3" x14ac:dyDescent="0.2">
      <c r="B90" s="102"/>
      <c r="C90" s="102"/>
    </row>
    <row r="91" spans="2:3" x14ac:dyDescent="0.2">
      <c r="B91" s="102"/>
      <c r="C91" s="102"/>
    </row>
    <row r="92" spans="2:3" x14ac:dyDescent="0.2">
      <c r="B92" s="102"/>
      <c r="C92" s="102"/>
    </row>
    <row r="93" spans="2:3" x14ac:dyDescent="0.2">
      <c r="B93" s="102"/>
      <c r="C93" s="102"/>
    </row>
    <row r="94" spans="2:3" x14ac:dyDescent="0.2">
      <c r="B94" s="102"/>
      <c r="C94" s="102"/>
    </row>
  </sheetData>
  <sheetProtection algorithmName="SHA-512" hashValue="qgXiLx5GJNP3OpDrdHWEwasbtaCrJuR+GWB1ZoxTilOuQRT2hMyoA3pXA2AUf0+wBhDwrxbhF81ukc2WRH/ugw==" saltValue="vu8RshpAInNCOJkMYVtSrg==" spinCount="100000" sheet="1" objects="1" scenarios="1"/>
  <pageMargins left="0.34251968503937008" right="0.39370078740157483" top="1.1811023622047245" bottom="0.59055118110236227" header="0.20472440944881892" footer="0.31496062992125984"/>
  <pageSetup paperSize="9" orientation="landscape" r:id="rId1"/>
  <headerFooter scaleWithDoc="0">
    <oddHeader>&amp;L&amp;G</oddHeader>
    <oddFooter>&amp;L&amp;7   &amp;C&amp;7   &amp;R&amp;7&amp;P/&amp;N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zoomScale="120" zoomScaleNormal="120" zoomScalePageLayoutView="120" workbookViewId="0">
      <selection activeCell="P10" sqref="P10"/>
    </sheetView>
  </sheetViews>
  <sheetFormatPr baseColWidth="10" defaultRowHeight="14.25" x14ac:dyDescent="0.2"/>
  <cols>
    <col min="1" max="1" width="6.5" customWidth="1"/>
    <col min="2" max="2" width="7.25" customWidth="1"/>
    <col min="3" max="3" width="5.75" customWidth="1"/>
    <col min="4" max="4" width="7.25" customWidth="1"/>
    <col min="5" max="5" width="5.75" customWidth="1"/>
    <col min="6" max="9" width="13" customWidth="1"/>
    <col min="10" max="10" width="2.625" hidden="1" customWidth="1"/>
    <col min="11" max="11" width="2.875" hidden="1" customWidth="1"/>
    <col min="12" max="12" width="9.375" style="112" hidden="1" customWidth="1"/>
  </cols>
  <sheetData>
    <row r="1" spans="1:12" ht="14.45" customHeight="1" x14ac:dyDescent="0.25">
      <c r="B1" s="1" t="s">
        <v>0</v>
      </c>
      <c r="C1" s="1"/>
      <c r="D1" s="2"/>
      <c r="E1" s="3"/>
      <c r="F1" s="3"/>
      <c r="G1" s="4"/>
      <c r="H1" s="128" t="s">
        <v>72</v>
      </c>
      <c r="I1" s="117">
        <v>2021</v>
      </c>
      <c r="J1" s="6"/>
    </row>
    <row r="2" spans="1:12" ht="15.75" x14ac:dyDescent="0.25">
      <c r="B2" s="6"/>
      <c r="C2" s="1"/>
      <c r="D2" s="2"/>
      <c r="E2" s="3"/>
      <c r="F2" s="3"/>
      <c r="G2" s="4"/>
      <c r="H2" s="2"/>
      <c r="I2" s="5"/>
      <c r="J2" s="6"/>
    </row>
    <row r="3" spans="1:12" ht="15.75" x14ac:dyDescent="0.25">
      <c r="B3" s="7" t="s">
        <v>1</v>
      </c>
      <c r="C3" s="1"/>
      <c r="D3" s="2"/>
      <c r="E3" s="3"/>
      <c r="F3" s="161" t="s">
        <v>84</v>
      </c>
      <c r="G3" s="162"/>
      <c r="H3" s="162"/>
      <c r="I3" s="163"/>
      <c r="J3" s="6"/>
      <c r="L3" s="113" t="s">
        <v>64</v>
      </c>
    </row>
    <row r="4" spans="1:12" ht="15.75" x14ac:dyDescent="0.25">
      <c r="B4" s="8" t="s">
        <v>2</v>
      </c>
      <c r="C4" s="1"/>
      <c r="D4" s="9"/>
      <c r="E4" s="3"/>
      <c r="F4" s="164" t="s">
        <v>85</v>
      </c>
      <c r="G4" s="165"/>
      <c r="H4" s="165"/>
      <c r="I4" s="166"/>
      <c r="J4" s="6"/>
      <c r="L4" s="113" t="s">
        <v>65</v>
      </c>
    </row>
    <row r="5" spans="1:12" ht="15.75" x14ac:dyDescent="0.25">
      <c r="B5" s="8" t="s">
        <v>63</v>
      </c>
      <c r="C5" s="1"/>
      <c r="D5" s="9"/>
      <c r="E5" s="3"/>
      <c r="F5" s="164" t="s">
        <v>64</v>
      </c>
      <c r="G5" s="165"/>
      <c r="H5" s="165"/>
      <c r="I5" s="166"/>
      <c r="J5" s="6"/>
      <c r="L5" s="113" t="s">
        <v>66</v>
      </c>
    </row>
    <row r="6" spans="1:12" x14ac:dyDescent="0.2">
      <c r="B6" s="8" t="s">
        <v>46</v>
      </c>
      <c r="C6" s="10"/>
      <c r="D6" s="9"/>
      <c r="E6" s="11"/>
      <c r="F6" s="117">
        <v>8</v>
      </c>
      <c r="G6" s="167" t="s">
        <v>62</v>
      </c>
      <c r="H6" s="168"/>
      <c r="I6" s="169"/>
      <c r="J6" s="6"/>
      <c r="L6" s="113" t="s">
        <v>67</v>
      </c>
    </row>
    <row r="7" spans="1:12" x14ac:dyDescent="0.2">
      <c r="B7" s="12" t="s">
        <v>70</v>
      </c>
      <c r="C7" s="13"/>
      <c r="D7" s="14"/>
      <c r="E7" s="11"/>
      <c r="F7" s="114">
        <v>24</v>
      </c>
      <c r="G7" s="171" t="s">
        <v>62</v>
      </c>
      <c r="H7" s="172"/>
      <c r="I7" s="173"/>
      <c r="J7" s="16"/>
      <c r="L7" s="113" t="s">
        <v>68</v>
      </c>
    </row>
    <row r="8" spans="1:12" x14ac:dyDescent="0.2">
      <c r="A8" s="119"/>
      <c r="B8" s="120"/>
      <c r="C8" s="121"/>
      <c r="D8" s="122"/>
      <c r="E8" s="11"/>
      <c r="F8" s="15"/>
      <c r="G8" s="123"/>
      <c r="H8" s="124"/>
      <c r="I8" s="124"/>
      <c r="J8" s="16"/>
      <c r="L8" s="113" t="s">
        <v>69</v>
      </c>
    </row>
    <row r="9" spans="1:12" s="115" customFormat="1" x14ac:dyDescent="0.2">
      <c r="A9" s="125"/>
      <c r="B9" s="121" t="s">
        <v>71</v>
      </c>
      <c r="C9" s="121"/>
      <c r="D9" s="122"/>
      <c r="E9" s="11"/>
      <c r="F9" s="15"/>
      <c r="G9" s="126"/>
      <c r="H9" s="127"/>
      <c r="I9" s="127"/>
      <c r="J9" s="16"/>
      <c r="L9" s="116"/>
    </row>
    <row r="10" spans="1:12" ht="61.15" customHeight="1" x14ac:dyDescent="0.2">
      <c r="B10" s="177"/>
      <c r="C10" s="178"/>
      <c r="D10" s="178"/>
      <c r="E10" s="178"/>
      <c r="F10" s="178"/>
      <c r="G10" s="178"/>
      <c r="H10" s="178"/>
      <c r="I10" s="179"/>
      <c r="J10" s="16"/>
      <c r="L10" s="113"/>
    </row>
    <row r="11" spans="1:12" s="115" customFormat="1" x14ac:dyDescent="0.2">
      <c r="A11" s="125"/>
      <c r="B11" s="120"/>
      <c r="C11" s="121"/>
      <c r="D11" s="122"/>
      <c r="E11" s="11"/>
      <c r="F11" s="15"/>
      <c r="G11" s="126"/>
      <c r="H11" s="127"/>
      <c r="I11" s="127"/>
      <c r="J11" s="16"/>
      <c r="L11" s="116"/>
    </row>
    <row r="12" spans="1:12" ht="97.9" customHeight="1" x14ac:dyDescent="0.2">
      <c r="B12" s="170" t="s">
        <v>86</v>
      </c>
      <c r="C12" s="170"/>
      <c r="D12" s="170"/>
      <c r="E12" s="170"/>
      <c r="F12" s="170"/>
      <c r="G12" s="170"/>
      <c r="H12" s="170"/>
      <c r="I12" s="170"/>
      <c r="J12" s="17"/>
      <c r="L12" s="113"/>
    </row>
    <row r="13" spans="1:12" x14ac:dyDescent="0.2">
      <c r="B13" s="18"/>
      <c r="C13" s="132"/>
      <c r="D13" s="132"/>
      <c r="E13" s="132"/>
      <c r="F13" s="132"/>
      <c r="G13" s="132"/>
      <c r="H13" s="132"/>
      <c r="I13" s="132"/>
      <c r="J13" s="17"/>
      <c r="L13" s="113"/>
    </row>
    <row r="14" spans="1:12" ht="15" x14ac:dyDescent="0.25">
      <c r="B14" s="159" t="s">
        <v>3</v>
      </c>
      <c r="C14" s="160"/>
      <c r="D14" s="160"/>
      <c r="E14" s="160"/>
      <c r="F14" s="160"/>
      <c r="G14" s="160"/>
      <c r="H14" s="160"/>
      <c r="I14" s="160"/>
      <c r="J14" s="17"/>
    </row>
    <row r="15" spans="1:12" x14ac:dyDescent="0.2">
      <c r="B15" s="20" t="s">
        <v>28</v>
      </c>
      <c r="C15" s="21"/>
      <c r="D15" s="22"/>
      <c r="E15" s="21"/>
      <c r="F15" s="21"/>
      <c r="G15" s="23"/>
      <c r="H15" s="22"/>
      <c r="I15" s="24"/>
      <c r="J15" s="25"/>
    </row>
    <row r="16" spans="1:12" x14ac:dyDescent="0.2">
      <c r="B16" s="26" t="s">
        <v>4</v>
      </c>
      <c r="C16" s="106"/>
      <c r="D16" s="107"/>
      <c r="E16" s="108"/>
      <c r="F16" s="109">
        <v>39</v>
      </c>
      <c r="G16" s="28"/>
      <c r="H16" s="110" t="s">
        <v>5</v>
      </c>
      <c r="I16" s="111">
        <v>3</v>
      </c>
      <c r="J16" s="25"/>
    </row>
    <row r="17" spans="2:10" ht="25.5" x14ac:dyDescent="0.2">
      <c r="B17" s="157" t="s">
        <v>6</v>
      </c>
      <c r="C17" s="158"/>
      <c r="D17" s="158"/>
      <c r="E17" s="158"/>
      <c r="F17" s="103" t="s">
        <v>7</v>
      </c>
      <c r="G17" s="103" t="s">
        <v>8</v>
      </c>
      <c r="H17" s="103" t="s">
        <v>9</v>
      </c>
      <c r="I17" s="104" t="s">
        <v>10</v>
      </c>
      <c r="J17" s="25"/>
    </row>
    <row r="18" spans="2:10" x14ac:dyDescent="0.2">
      <c r="B18" s="31" t="s">
        <v>11</v>
      </c>
      <c r="C18" s="32"/>
      <c r="D18" s="33" t="s">
        <v>12</v>
      </c>
      <c r="E18" s="32"/>
      <c r="F18" s="32"/>
      <c r="G18" s="34"/>
      <c r="H18" s="33"/>
      <c r="I18" s="35"/>
      <c r="J18" s="25"/>
    </row>
    <row r="19" spans="2:10" x14ac:dyDescent="0.2">
      <c r="B19" s="36">
        <v>0.25</v>
      </c>
      <c r="C19" s="37" t="s">
        <v>13</v>
      </c>
      <c r="D19" s="38">
        <v>0.29166666666666669</v>
      </c>
      <c r="E19" s="32" t="s">
        <v>13</v>
      </c>
      <c r="F19" s="39">
        <f>IF(B19="","",J19*24)</f>
        <v>1.0000000000000004</v>
      </c>
      <c r="G19" s="63">
        <v>1</v>
      </c>
      <c r="H19" s="39">
        <f>IF(B19="","",F19*G19*I$16)</f>
        <v>3.0000000000000013</v>
      </c>
      <c r="I19" s="40">
        <f>IF(B19="","",H19*F$16)</f>
        <v>117.00000000000006</v>
      </c>
      <c r="J19" s="41">
        <f>MOD(D19-B19,1)</f>
        <v>4.1666666666666685E-2</v>
      </c>
    </row>
    <row r="20" spans="2:10" x14ac:dyDescent="0.2">
      <c r="B20" s="36">
        <v>0.29166666666666669</v>
      </c>
      <c r="C20" s="37" t="s">
        <v>13</v>
      </c>
      <c r="D20" s="38">
        <v>0.375</v>
      </c>
      <c r="E20" s="32" t="s">
        <v>13</v>
      </c>
      <c r="F20" s="39">
        <f t="shared" ref="F20:F27" si="0">IF(B20="","",J20*24)</f>
        <v>1.9999999999999996</v>
      </c>
      <c r="G20" s="63">
        <v>2</v>
      </c>
      <c r="H20" s="39">
        <f t="shared" ref="H20:H27" si="1">IF(B20="","",F20*G20*I$16)</f>
        <v>11.999999999999996</v>
      </c>
      <c r="I20" s="40">
        <f t="shared" ref="I20:I27" si="2">IF(B20="","",H20*F$16)</f>
        <v>467.99999999999989</v>
      </c>
      <c r="J20" s="41">
        <f t="shared" ref="J20:J27" si="3">MOD(D20-B20,1)</f>
        <v>8.3333333333333315E-2</v>
      </c>
    </row>
    <row r="21" spans="2:10" x14ac:dyDescent="0.2">
      <c r="B21" s="36">
        <v>0.375</v>
      </c>
      <c r="C21" s="37" t="s">
        <v>13</v>
      </c>
      <c r="D21" s="38">
        <v>0.47916666666666669</v>
      </c>
      <c r="E21" s="32" t="s">
        <v>13</v>
      </c>
      <c r="F21" s="39">
        <f t="shared" si="0"/>
        <v>2.5000000000000004</v>
      </c>
      <c r="G21" s="63">
        <v>1</v>
      </c>
      <c r="H21" s="39">
        <f t="shared" si="1"/>
        <v>7.5000000000000018</v>
      </c>
      <c r="I21" s="40">
        <f t="shared" si="2"/>
        <v>292.50000000000006</v>
      </c>
      <c r="J21" s="41">
        <f t="shared" si="3"/>
        <v>0.10416666666666669</v>
      </c>
    </row>
    <row r="22" spans="2:10" x14ac:dyDescent="0.2">
      <c r="B22" s="36">
        <v>0.47916666666666669</v>
      </c>
      <c r="C22" s="37" t="s">
        <v>13</v>
      </c>
      <c r="D22" s="38">
        <v>0.5625</v>
      </c>
      <c r="E22" s="32" t="s">
        <v>13</v>
      </c>
      <c r="F22" s="39">
        <f t="shared" si="0"/>
        <v>1.9999999999999996</v>
      </c>
      <c r="G22" s="63">
        <v>2</v>
      </c>
      <c r="H22" s="39">
        <f t="shared" si="1"/>
        <v>11.999999999999996</v>
      </c>
      <c r="I22" s="40">
        <f t="shared" si="2"/>
        <v>467.99999999999989</v>
      </c>
      <c r="J22" s="41">
        <f t="shared" si="3"/>
        <v>8.3333333333333315E-2</v>
      </c>
    </row>
    <row r="23" spans="2:10" x14ac:dyDescent="0.2">
      <c r="B23" s="36">
        <v>0.5625</v>
      </c>
      <c r="C23" s="37" t="s">
        <v>13</v>
      </c>
      <c r="D23" s="38">
        <v>0.70833333333333337</v>
      </c>
      <c r="E23" s="32" t="s">
        <v>13</v>
      </c>
      <c r="F23" s="39">
        <f t="shared" si="0"/>
        <v>3.5000000000000009</v>
      </c>
      <c r="G23" s="63">
        <v>1</v>
      </c>
      <c r="H23" s="39">
        <f t="shared" si="1"/>
        <v>10.500000000000004</v>
      </c>
      <c r="I23" s="40">
        <f t="shared" si="2"/>
        <v>409.50000000000011</v>
      </c>
      <c r="J23" s="41">
        <f t="shared" si="3"/>
        <v>0.14583333333333337</v>
      </c>
    </row>
    <row r="24" spans="2:10" x14ac:dyDescent="0.2">
      <c r="B24" s="36">
        <v>0.70833333333333337</v>
      </c>
      <c r="C24" s="37" t="s">
        <v>13</v>
      </c>
      <c r="D24" s="38">
        <v>0.875</v>
      </c>
      <c r="E24" s="32" t="s">
        <v>13</v>
      </c>
      <c r="F24" s="39">
        <f t="shared" si="0"/>
        <v>3.9999999999999991</v>
      </c>
      <c r="G24" s="63">
        <v>2</v>
      </c>
      <c r="H24" s="39">
        <f t="shared" si="1"/>
        <v>23.999999999999993</v>
      </c>
      <c r="I24" s="40">
        <f t="shared" si="2"/>
        <v>935.99999999999977</v>
      </c>
      <c r="J24" s="41">
        <f t="shared" si="3"/>
        <v>0.16666666666666663</v>
      </c>
    </row>
    <row r="25" spans="2:10" x14ac:dyDescent="0.2">
      <c r="B25" s="36">
        <v>0.875</v>
      </c>
      <c r="C25" s="37" t="s">
        <v>13</v>
      </c>
      <c r="D25" s="38">
        <v>0.9375</v>
      </c>
      <c r="E25" s="32" t="s">
        <v>13</v>
      </c>
      <c r="F25" s="39">
        <f t="shared" si="0"/>
        <v>1.5</v>
      </c>
      <c r="G25" s="63">
        <v>1</v>
      </c>
      <c r="H25" s="39">
        <f t="shared" si="1"/>
        <v>4.5</v>
      </c>
      <c r="I25" s="40">
        <f t="shared" si="2"/>
        <v>175.5</v>
      </c>
      <c r="J25" s="41">
        <f t="shared" si="3"/>
        <v>6.25E-2</v>
      </c>
    </row>
    <row r="26" spans="2:10" x14ac:dyDescent="0.2">
      <c r="B26" s="36"/>
      <c r="C26" s="37" t="s">
        <v>13</v>
      </c>
      <c r="D26" s="38"/>
      <c r="E26" s="32" t="s">
        <v>13</v>
      </c>
      <c r="F26" s="39" t="str">
        <f t="shared" si="0"/>
        <v/>
      </c>
      <c r="G26" s="63"/>
      <c r="H26" s="39" t="str">
        <f t="shared" si="1"/>
        <v/>
      </c>
      <c r="I26" s="40" t="str">
        <f t="shared" si="2"/>
        <v/>
      </c>
      <c r="J26" s="41">
        <f t="shared" si="3"/>
        <v>0</v>
      </c>
    </row>
    <row r="27" spans="2:10" x14ac:dyDescent="0.2">
      <c r="B27" s="36"/>
      <c r="C27" s="37" t="s">
        <v>13</v>
      </c>
      <c r="D27" s="38"/>
      <c r="E27" s="32" t="s">
        <v>13</v>
      </c>
      <c r="F27" s="39" t="str">
        <f t="shared" si="0"/>
        <v/>
      </c>
      <c r="G27" s="63"/>
      <c r="H27" s="39" t="str">
        <f t="shared" si="1"/>
        <v/>
      </c>
      <c r="I27" s="40" t="str">
        <f t="shared" si="2"/>
        <v/>
      </c>
      <c r="J27" s="41">
        <f t="shared" si="3"/>
        <v>0</v>
      </c>
    </row>
    <row r="28" spans="2:10" x14ac:dyDescent="0.2">
      <c r="B28" s="42" t="s">
        <v>14</v>
      </c>
      <c r="C28" s="43"/>
      <c r="D28" s="44"/>
      <c r="E28" s="43"/>
      <c r="F28" s="45"/>
      <c r="G28" s="46"/>
      <c r="H28" s="47">
        <f>SUM(H19:H27)</f>
        <v>73.5</v>
      </c>
      <c r="I28" s="48">
        <f>SUM(I19:I27)</f>
        <v>2866.5</v>
      </c>
      <c r="J28" s="49"/>
    </row>
    <row r="29" spans="2:10" x14ac:dyDescent="0.2">
      <c r="B29" s="50"/>
      <c r="C29" s="50"/>
      <c r="D29" s="51"/>
      <c r="E29" s="50"/>
      <c r="F29" s="52"/>
      <c r="G29" s="53"/>
      <c r="H29" s="54"/>
      <c r="I29" s="54"/>
      <c r="J29" s="49"/>
    </row>
    <row r="30" spans="2:10" x14ac:dyDescent="0.2">
      <c r="B30" s="152" t="s">
        <v>15</v>
      </c>
      <c r="C30" s="153"/>
      <c r="D30" s="153"/>
      <c r="E30" s="153"/>
      <c r="F30" s="153"/>
      <c r="G30" s="153"/>
      <c r="H30" s="153"/>
      <c r="I30" s="153"/>
      <c r="J30" s="49"/>
    </row>
    <row r="31" spans="2:10" ht="61.9" customHeight="1" x14ac:dyDescent="0.2">
      <c r="B31" s="154" t="s">
        <v>87</v>
      </c>
      <c r="C31" s="155"/>
      <c r="D31" s="155"/>
      <c r="E31" s="155"/>
      <c r="F31" s="155"/>
      <c r="G31" s="155"/>
      <c r="H31" s="155"/>
      <c r="I31" s="156"/>
      <c r="J31" s="49"/>
    </row>
    <row r="32" spans="2:10" x14ac:dyDescent="0.2">
      <c r="B32" s="50"/>
      <c r="C32" s="50"/>
      <c r="D32" s="51"/>
      <c r="E32" s="50"/>
      <c r="F32" s="52"/>
      <c r="G32" s="53"/>
      <c r="H32" s="54"/>
      <c r="I32" s="54"/>
      <c r="J32" s="49"/>
    </row>
    <row r="33" spans="2:10" x14ac:dyDescent="0.2">
      <c r="B33" s="41"/>
      <c r="C33" s="41"/>
      <c r="D33" s="55"/>
      <c r="E33" s="21"/>
      <c r="F33" s="21"/>
      <c r="G33" s="56"/>
      <c r="H33" s="22"/>
      <c r="I33" s="24"/>
      <c r="J33" s="25"/>
    </row>
    <row r="34" spans="2:10" x14ac:dyDescent="0.2">
      <c r="B34" s="20" t="s">
        <v>29</v>
      </c>
      <c r="C34" s="21"/>
      <c r="D34" s="22"/>
      <c r="E34" s="21"/>
      <c r="F34" s="21"/>
      <c r="G34" s="23"/>
      <c r="H34" s="22"/>
      <c r="I34" s="24"/>
      <c r="J34" s="25"/>
    </row>
    <row r="35" spans="2:10" x14ac:dyDescent="0.2">
      <c r="B35" s="26" t="s">
        <v>4</v>
      </c>
      <c r="C35" s="27"/>
      <c r="D35" s="105"/>
      <c r="E35" s="108"/>
      <c r="F35" s="109">
        <v>39</v>
      </c>
      <c r="G35" s="28"/>
      <c r="H35" s="110" t="s">
        <v>5</v>
      </c>
      <c r="I35" s="111">
        <v>1</v>
      </c>
      <c r="J35" s="25"/>
    </row>
    <row r="36" spans="2:10" ht="25.5" x14ac:dyDescent="0.2">
      <c r="B36" s="157" t="s">
        <v>6</v>
      </c>
      <c r="C36" s="158"/>
      <c r="D36" s="158"/>
      <c r="E36" s="158"/>
      <c r="F36" s="29" t="s">
        <v>7</v>
      </c>
      <c r="G36" s="29" t="s">
        <v>8</v>
      </c>
      <c r="H36" s="29" t="s">
        <v>9</v>
      </c>
      <c r="I36" s="30" t="s">
        <v>10</v>
      </c>
      <c r="J36" s="25"/>
    </row>
    <row r="37" spans="2:10" x14ac:dyDescent="0.2">
      <c r="B37" s="31" t="s">
        <v>11</v>
      </c>
      <c r="C37" s="32"/>
      <c r="D37" s="33" t="s">
        <v>12</v>
      </c>
      <c r="E37" s="32"/>
      <c r="F37" s="32"/>
      <c r="G37" s="34"/>
      <c r="H37" s="33"/>
      <c r="I37" s="35"/>
      <c r="J37" s="25"/>
    </row>
    <row r="38" spans="2:10" x14ac:dyDescent="0.2">
      <c r="B38" s="36">
        <v>0.25</v>
      </c>
      <c r="C38" s="37" t="s">
        <v>13</v>
      </c>
      <c r="D38" s="38">
        <v>0.29166666666666669</v>
      </c>
      <c r="E38" s="32" t="s">
        <v>13</v>
      </c>
      <c r="F38" s="57">
        <f>IF(B38="","",J38*24)</f>
        <v>1.0000000000000004</v>
      </c>
      <c r="G38" s="63">
        <v>1</v>
      </c>
      <c r="H38" s="39">
        <f>IF(B38="","",F38*G38*I$35)</f>
        <v>1.0000000000000004</v>
      </c>
      <c r="I38" s="58">
        <f>IF(B38="","",H38*F$35)</f>
        <v>39.000000000000014</v>
      </c>
      <c r="J38" s="41">
        <f>MOD(D38-B38,1)</f>
        <v>4.1666666666666685E-2</v>
      </c>
    </row>
    <row r="39" spans="2:10" x14ac:dyDescent="0.2">
      <c r="B39" s="36">
        <v>0.29166666666666669</v>
      </c>
      <c r="C39" s="37" t="s">
        <v>13</v>
      </c>
      <c r="D39" s="38">
        <v>0.375</v>
      </c>
      <c r="E39" s="32" t="s">
        <v>13</v>
      </c>
      <c r="F39" s="57">
        <f t="shared" ref="F39:F46" si="4">IF(B39="","",J39*24)</f>
        <v>1.9999999999999996</v>
      </c>
      <c r="G39" s="63">
        <v>2</v>
      </c>
      <c r="H39" s="39">
        <f t="shared" ref="H39:H46" si="5">IF(B39="","",F39*G39*I$35)</f>
        <v>3.9999999999999991</v>
      </c>
      <c r="I39" s="58">
        <f t="shared" ref="I39:I46" si="6">IF(B39="","",H39*F$35)</f>
        <v>155.99999999999997</v>
      </c>
      <c r="J39" s="41">
        <f t="shared" ref="J39:J46" si="7">MOD(D39-B39,1)</f>
        <v>8.3333333333333315E-2</v>
      </c>
    </row>
    <row r="40" spans="2:10" x14ac:dyDescent="0.2">
      <c r="B40" s="36">
        <v>0.375</v>
      </c>
      <c r="C40" s="37" t="s">
        <v>13</v>
      </c>
      <c r="D40" s="38">
        <v>0.47916666666666669</v>
      </c>
      <c r="E40" s="32" t="s">
        <v>13</v>
      </c>
      <c r="F40" s="57">
        <f t="shared" si="4"/>
        <v>2.5000000000000004</v>
      </c>
      <c r="G40" s="63">
        <v>1</v>
      </c>
      <c r="H40" s="39">
        <f t="shared" si="5"/>
        <v>2.5000000000000004</v>
      </c>
      <c r="I40" s="58">
        <f t="shared" si="6"/>
        <v>97.500000000000014</v>
      </c>
      <c r="J40" s="41">
        <f t="shared" si="7"/>
        <v>0.10416666666666669</v>
      </c>
    </row>
    <row r="41" spans="2:10" x14ac:dyDescent="0.2">
      <c r="B41" s="36">
        <v>0.47916666666666669</v>
      </c>
      <c r="C41" s="37" t="s">
        <v>13</v>
      </c>
      <c r="D41" s="38">
        <v>0.75</v>
      </c>
      <c r="E41" s="32" t="s">
        <v>13</v>
      </c>
      <c r="F41" s="57">
        <f t="shared" si="4"/>
        <v>6.5</v>
      </c>
      <c r="G41" s="63">
        <v>2</v>
      </c>
      <c r="H41" s="39">
        <f t="shared" si="5"/>
        <v>13</v>
      </c>
      <c r="I41" s="58">
        <f t="shared" si="6"/>
        <v>507</v>
      </c>
      <c r="J41" s="41">
        <f t="shared" si="7"/>
        <v>0.27083333333333331</v>
      </c>
    </row>
    <row r="42" spans="2:10" x14ac:dyDescent="0.2">
      <c r="B42" s="36">
        <v>0.75</v>
      </c>
      <c r="C42" s="37" t="s">
        <v>13</v>
      </c>
      <c r="D42" s="38">
        <v>0.85416666666666663</v>
      </c>
      <c r="E42" s="32" t="s">
        <v>13</v>
      </c>
      <c r="F42" s="57">
        <f t="shared" si="4"/>
        <v>2.4999999999999991</v>
      </c>
      <c r="G42" s="63">
        <v>3</v>
      </c>
      <c r="H42" s="39">
        <f t="shared" si="5"/>
        <v>7.4999999999999973</v>
      </c>
      <c r="I42" s="58">
        <f t="shared" si="6"/>
        <v>292.49999999999989</v>
      </c>
      <c r="J42" s="41">
        <f t="shared" si="7"/>
        <v>0.10416666666666663</v>
      </c>
    </row>
    <row r="43" spans="2:10" x14ac:dyDescent="0.2">
      <c r="B43" s="36">
        <v>0.85416666666666663</v>
      </c>
      <c r="C43" s="37" t="s">
        <v>13</v>
      </c>
      <c r="D43" s="38">
        <v>0.9375</v>
      </c>
      <c r="E43" s="32" t="s">
        <v>13</v>
      </c>
      <c r="F43" s="57">
        <f t="shared" si="4"/>
        <v>2.0000000000000009</v>
      </c>
      <c r="G43" s="63">
        <v>1</v>
      </c>
      <c r="H43" s="39">
        <f t="shared" si="5"/>
        <v>2.0000000000000009</v>
      </c>
      <c r="I43" s="58">
        <f t="shared" si="6"/>
        <v>78.000000000000028</v>
      </c>
      <c r="J43" s="41">
        <f t="shared" si="7"/>
        <v>8.333333333333337E-2</v>
      </c>
    </row>
    <row r="44" spans="2:10" x14ac:dyDescent="0.2">
      <c r="B44" s="36"/>
      <c r="C44" s="37" t="s">
        <v>13</v>
      </c>
      <c r="D44" s="38"/>
      <c r="E44" s="32" t="s">
        <v>13</v>
      </c>
      <c r="F44" s="57" t="str">
        <f t="shared" si="4"/>
        <v/>
      </c>
      <c r="G44" s="63"/>
      <c r="H44" s="39" t="str">
        <f t="shared" si="5"/>
        <v/>
      </c>
      <c r="I44" s="58" t="str">
        <f t="shared" si="6"/>
        <v/>
      </c>
      <c r="J44" s="41">
        <f t="shared" si="7"/>
        <v>0</v>
      </c>
    </row>
    <row r="45" spans="2:10" x14ac:dyDescent="0.2">
      <c r="B45" s="36"/>
      <c r="C45" s="37" t="s">
        <v>13</v>
      </c>
      <c r="D45" s="38"/>
      <c r="E45" s="32" t="s">
        <v>13</v>
      </c>
      <c r="F45" s="57" t="str">
        <f t="shared" si="4"/>
        <v/>
      </c>
      <c r="G45" s="63"/>
      <c r="H45" s="39" t="str">
        <f t="shared" si="5"/>
        <v/>
      </c>
      <c r="I45" s="58" t="str">
        <f t="shared" si="6"/>
        <v/>
      </c>
      <c r="J45" s="41">
        <f t="shared" si="7"/>
        <v>0</v>
      </c>
    </row>
    <row r="46" spans="2:10" x14ac:dyDescent="0.2">
      <c r="B46" s="36"/>
      <c r="C46" s="37" t="s">
        <v>13</v>
      </c>
      <c r="D46" s="38"/>
      <c r="E46" s="32" t="s">
        <v>13</v>
      </c>
      <c r="F46" s="57" t="str">
        <f t="shared" si="4"/>
        <v/>
      </c>
      <c r="G46" s="63"/>
      <c r="H46" s="39" t="str">
        <f t="shared" si="5"/>
        <v/>
      </c>
      <c r="I46" s="58" t="str">
        <f t="shared" si="6"/>
        <v/>
      </c>
      <c r="J46" s="41">
        <f t="shared" si="7"/>
        <v>0</v>
      </c>
    </row>
    <row r="47" spans="2:10" x14ac:dyDescent="0.2">
      <c r="B47" s="42" t="s">
        <v>14</v>
      </c>
      <c r="C47" s="43"/>
      <c r="D47" s="44"/>
      <c r="E47" s="43"/>
      <c r="F47" s="59">
        <f>SUM(F38:F46)</f>
        <v>16.5</v>
      </c>
      <c r="G47" s="46"/>
      <c r="H47" s="47">
        <f>SUM(H38:H46)</f>
        <v>29.999999999999996</v>
      </c>
      <c r="I47" s="48">
        <f>SUM(I38:I46)</f>
        <v>1170</v>
      </c>
      <c r="J47" s="49"/>
    </row>
    <row r="48" spans="2:10" x14ac:dyDescent="0.2">
      <c r="B48" s="50"/>
      <c r="C48" s="50"/>
      <c r="D48" s="51"/>
      <c r="E48" s="50"/>
      <c r="F48" s="52"/>
      <c r="G48" s="53"/>
      <c r="H48" s="54"/>
      <c r="I48" s="54"/>
      <c r="J48" s="49"/>
    </row>
    <row r="49" spans="2:12" x14ac:dyDescent="0.2">
      <c r="B49" s="152" t="s">
        <v>15</v>
      </c>
      <c r="C49" s="153"/>
      <c r="D49" s="153"/>
      <c r="E49" s="153"/>
      <c r="F49" s="153"/>
      <c r="G49" s="153"/>
      <c r="H49" s="153"/>
      <c r="I49" s="153"/>
      <c r="J49" s="49"/>
    </row>
    <row r="50" spans="2:12" ht="61.9" customHeight="1" x14ac:dyDescent="0.2">
      <c r="B50" s="154" t="s">
        <v>88</v>
      </c>
      <c r="C50" s="155"/>
      <c r="D50" s="155"/>
      <c r="E50" s="155"/>
      <c r="F50" s="155"/>
      <c r="G50" s="155"/>
      <c r="H50" s="155"/>
      <c r="I50" s="156"/>
      <c r="J50" s="49"/>
    </row>
    <row r="51" spans="2:12" s="115" customFormat="1" ht="13.15" customHeight="1" x14ac:dyDescent="0.2">
      <c r="B51" s="145"/>
      <c r="C51" s="146"/>
      <c r="D51" s="146"/>
      <c r="E51" s="146"/>
      <c r="F51" s="146"/>
      <c r="G51" s="146"/>
      <c r="H51" s="146"/>
      <c r="I51" s="146"/>
      <c r="J51" s="147"/>
      <c r="L51" s="148"/>
    </row>
    <row r="52" spans="2:12" x14ac:dyDescent="0.2">
      <c r="B52" s="50"/>
      <c r="C52" s="50"/>
      <c r="D52" s="51"/>
      <c r="E52" s="50"/>
      <c r="F52" s="52"/>
      <c r="G52" s="53"/>
      <c r="H52" s="54"/>
      <c r="I52" s="54"/>
      <c r="J52" s="49"/>
    </row>
    <row r="53" spans="2:12" x14ac:dyDescent="0.2">
      <c r="B53" s="20" t="s">
        <v>81</v>
      </c>
      <c r="C53" s="21"/>
      <c r="D53" s="22"/>
      <c r="E53" s="21"/>
      <c r="F53" s="21"/>
      <c r="G53" s="23"/>
      <c r="H53" s="22"/>
      <c r="I53" s="24"/>
      <c r="J53" s="25"/>
    </row>
    <row r="54" spans="2:12" x14ac:dyDescent="0.2">
      <c r="B54" s="26" t="s">
        <v>4</v>
      </c>
      <c r="C54" s="106"/>
      <c r="D54" s="107"/>
      <c r="E54" s="108"/>
      <c r="F54" s="109">
        <v>39</v>
      </c>
      <c r="G54" s="28"/>
      <c r="H54" s="110" t="s">
        <v>5</v>
      </c>
      <c r="I54" s="111">
        <v>1</v>
      </c>
      <c r="J54" s="25"/>
    </row>
    <row r="55" spans="2:12" ht="25.5" x14ac:dyDescent="0.2">
      <c r="B55" s="157" t="s">
        <v>6</v>
      </c>
      <c r="C55" s="158"/>
      <c r="D55" s="158"/>
      <c r="E55" s="158"/>
      <c r="F55" s="103" t="s">
        <v>7</v>
      </c>
      <c r="G55" s="103" t="s">
        <v>8</v>
      </c>
      <c r="H55" s="103" t="s">
        <v>9</v>
      </c>
      <c r="I55" s="104" t="s">
        <v>10</v>
      </c>
      <c r="J55" s="25"/>
    </row>
    <row r="56" spans="2:12" x14ac:dyDescent="0.2">
      <c r="B56" s="31" t="s">
        <v>11</v>
      </c>
      <c r="C56" s="32"/>
      <c r="D56" s="33" t="s">
        <v>12</v>
      </c>
      <c r="E56" s="32"/>
      <c r="F56" s="32"/>
      <c r="G56" s="34"/>
      <c r="H56" s="33"/>
      <c r="I56" s="35"/>
      <c r="J56" s="25"/>
    </row>
    <row r="57" spans="2:12" x14ac:dyDescent="0.2">
      <c r="B57" s="36">
        <v>0.25</v>
      </c>
      <c r="C57" s="37" t="s">
        <v>13</v>
      </c>
      <c r="D57" s="38">
        <v>0.29166666666666669</v>
      </c>
      <c r="E57" s="32" t="s">
        <v>13</v>
      </c>
      <c r="F57" s="39">
        <f>IF(B57="","",J57*24)</f>
        <v>1.0000000000000004</v>
      </c>
      <c r="G57" s="63">
        <v>1</v>
      </c>
      <c r="H57" s="39">
        <f>IF(B57="","",F57*G57*I$54)</f>
        <v>1.0000000000000004</v>
      </c>
      <c r="I57" s="40">
        <f>IF(B57="","",H57*F$54)</f>
        <v>39.000000000000014</v>
      </c>
      <c r="J57" s="41">
        <f>MOD(D57-B57,1)</f>
        <v>4.1666666666666685E-2</v>
      </c>
    </row>
    <row r="58" spans="2:12" x14ac:dyDescent="0.2">
      <c r="B58" s="36">
        <v>0.29166666666666669</v>
      </c>
      <c r="C58" s="37" t="s">
        <v>13</v>
      </c>
      <c r="D58" s="38">
        <v>0.375</v>
      </c>
      <c r="E58" s="32" t="s">
        <v>13</v>
      </c>
      <c r="F58" s="39">
        <f t="shared" ref="F58:F65" si="8">IF(B58="","",J58*24)</f>
        <v>1.9999999999999996</v>
      </c>
      <c r="G58" s="63">
        <v>2</v>
      </c>
      <c r="H58" s="39">
        <f t="shared" ref="H58:H65" si="9">IF(B58="","",F58*G58*I$54)</f>
        <v>3.9999999999999991</v>
      </c>
      <c r="I58" s="40">
        <f t="shared" ref="I58:I64" si="10">IF(B58="","",H58*F$54)</f>
        <v>155.99999999999997</v>
      </c>
      <c r="J58" s="41">
        <f t="shared" ref="J58:J65" si="11">MOD(D58-B58,1)</f>
        <v>8.3333333333333315E-2</v>
      </c>
    </row>
    <row r="59" spans="2:12" x14ac:dyDescent="0.2">
      <c r="B59" s="36">
        <v>0.375</v>
      </c>
      <c r="C59" s="37" t="s">
        <v>13</v>
      </c>
      <c r="D59" s="38">
        <v>0.47916666666666669</v>
      </c>
      <c r="E59" s="32" t="s">
        <v>13</v>
      </c>
      <c r="F59" s="39">
        <f t="shared" si="8"/>
        <v>2.5000000000000004</v>
      </c>
      <c r="G59" s="63">
        <v>1</v>
      </c>
      <c r="H59" s="39">
        <f t="shared" si="9"/>
        <v>2.5000000000000004</v>
      </c>
      <c r="I59" s="40">
        <f t="shared" si="10"/>
        <v>97.500000000000014</v>
      </c>
      <c r="J59" s="41">
        <f t="shared" si="11"/>
        <v>0.10416666666666669</v>
      </c>
    </row>
    <row r="60" spans="2:12" x14ac:dyDescent="0.2">
      <c r="B60" s="36">
        <v>0.47916666666666669</v>
      </c>
      <c r="C60" s="37" t="s">
        <v>13</v>
      </c>
      <c r="D60" s="38">
        <v>0.91666666666666663</v>
      </c>
      <c r="E60" s="32" t="s">
        <v>13</v>
      </c>
      <c r="F60" s="39">
        <f t="shared" si="8"/>
        <v>10.499999999999998</v>
      </c>
      <c r="G60" s="63">
        <v>2</v>
      </c>
      <c r="H60" s="39">
        <f t="shared" si="9"/>
        <v>20.999999999999996</v>
      </c>
      <c r="I60" s="40">
        <f t="shared" si="10"/>
        <v>818.99999999999989</v>
      </c>
      <c r="J60" s="41">
        <f t="shared" si="11"/>
        <v>0.43749999999999994</v>
      </c>
    </row>
    <row r="61" spans="2:12" x14ac:dyDescent="0.2">
      <c r="B61" s="36">
        <v>0.91666666666666663</v>
      </c>
      <c r="C61" s="37" t="s">
        <v>13</v>
      </c>
      <c r="D61" s="38">
        <v>0.97916666666666663</v>
      </c>
      <c r="E61" s="32" t="s">
        <v>13</v>
      </c>
      <c r="F61" s="39">
        <f t="shared" si="8"/>
        <v>1.5</v>
      </c>
      <c r="G61" s="63">
        <v>1</v>
      </c>
      <c r="H61" s="39">
        <f t="shared" si="9"/>
        <v>1.5</v>
      </c>
      <c r="I61" s="40">
        <f t="shared" si="10"/>
        <v>58.5</v>
      </c>
      <c r="J61" s="41">
        <f t="shared" si="11"/>
        <v>6.25E-2</v>
      </c>
    </row>
    <row r="62" spans="2:12" x14ac:dyDescent="0.2">
      <c r="B62" s="36"/>
      <c r="C62" s="37" t="s">
        <v>13</v>
      </c>
      <c r="D62" s="38"/>
      <c r="E62" s="32" t="s">
        <v>13</v>
      </c>
      <c r="F62" s="39" t="str">
        <f t="shared" si="8"/>
        <v/>
      </c>
      <c r="G62" s="63"/>
      <c r="H62" s="39" t="str">
        <f t="shared" si="9"/>
        <v/>
      </c>
      <c r="I62" s="40" t="str">
        <f t="shared" si="10"/>
        <v/>
      </c>
      <c r="J62" s="41">
        <f t="shared" si="11"/>
        <v>0</v>
      </c>
    </row>
    <row r="63" spans="2:12" x14ac:dyDescent="0.2">
      <c r="B63" s="36"/>
      <c r="C63" s="37" t="s">
        <v>13</v>
      </c>
      <c r="D63" s="38"/>
      <c r="E63" s="32" t="s">
        <v>13</v>
      </c>
      <c r="F63" s="39" t="str">
        <f t="shared" si="8"/>
        <v/>
      </c>
      <c r="G63" s="63"/>
      <c r="H63" s="39" t="str">
        <f t="shared" si="9"/>
        <v/>
      </c>
      <c r="I63" s="40" t="str">
        <f t="shared" si="10"/>
        <v/>
      </c>
      <c r="J63" s="41">
        <f t="shared" si="11"/>
        <v>0</v>
      </c>
    </row>
    <row r="64" spans="2:12" x14ac:dyDescent="0.2">
      <c r="B64" s="36"/>
      <c r="C64" s="37" t="s">
        <v>13</v>
      </c>
      <c r="D64" s="38"/>
      <c r="E64" s="32" t="s">
        <v>13</v>
      </c>
      <c r="F64" s="39" t="str">
        <f t="shared" si="8"/>
        <v/>
      </c>
      <c r="G64" s="63"/>
      <c r="H64" s="39" t="str">
        <f t="shared" si="9"/>
        <v/>
      </c>
      <c r="I64" s="40" t="str">
        <f t="shared" si="10"/>
        <v/>
      </c>
      <c r="J64" s="41">
        <f t="shared" si="11"/>
        <v>0</v>
      </c>
    </row>
    <row r="65" spans="2:10" x14ac:dyDescent="0.2">
      <c r="B65" s="36"/>
      <c r="C65" s="37" t="s">
        <v>13</v>
      </c>
      <c r="D65" s="38"/>
      <c r="E65" s="32" t="s">
        <v>13</v>
      </c>
      <c r="F65" s="39" t="str">
        <f t="shared" si="8"/>
        <v/>
      </c>
      <c r="G65" s="63"/>
      <c r="H65" s="39" t="str">
        <f t="shared" si="9"/>
        <v/>
      </c>
      <c r="I65" s="40" t="str">
        <f t="shared" ref="I65" si="12">IF(B65="","",H65*F$16)</f>
        <v/>
      </c>
      <c r="J65" s="41">
        <f t="shared" si="11"/>
        <v>0</v>
      </c>
    </row>
    <row r="66" spans="2:10" x14ac:dyDescent="0.2">
      <c r="B66" s="42" t="s">
        <v>14</v>
      </c>
      <c r="C66" s="43"/>
      <c r="D66" s="44"/>
      <c r="E66" s="43"/>
      <c r="F66" s="45"/>
      <c r="G66" s="46"/>
      <c r="H66" s="47">
        <f>SUM(H57:H65)</f>
        <v>29.999999999999996</v>
      </c>
      <c r="I66" s="48">
        <f>SUM(I57:I65)</f>
        <v>1170</v>
      </c>
      <c r="J66" s="49"/>
    </row>
    <row r="67" spans="2:10" x14ac:dyDescent="0.2">
      <c r="B67" s="50"/>
      <c r="C67" s="50"/>
      <c r="D67" s="51"/>
      <c r="E67" s="50"/>
      <c r="F67" s="52"/>
      <c r="G67" s="53"/>
      <c r="H67" s="54"/>
      <c r="I67" s="54"/>
      <c r="J67" s="49"/>
    </row>
    <row r="68" spans="2:10" x14ac:dyDescent="0.2">
      <c r="B68" s="152" t="s">
        <v>15</v>
      </c>
      <c r="C68" s="153"/>
      <c r="D68" s="153"/>
      <c r="E68" s="153"/>
      <c r="F68" s="153"/>
      <c r="G68" s="153"/>
      <c r="H68" s="153"/>
      <c r="I68" s="153"/>
      <c r="J68" s="49"/>
    </row>
    <row r="69" spans="2:10" ht="61.9" customHeight="1" x14ac:dyDescent="0.2">
      <c r="B69" s="154" t="s">
        <v>91</v>
      </c>
      <c r="C69" s="155"/>
      <c r="D69" s="155"/>
      <c r="E69" s="155"/>
      <c r="F69" s="155"/>
      <c r="G69" s="155"/>
      <c r="H69" s="155"/>
      <c r="I69" s="156"/>
      <c r="J69" s="49"/>
    </row>
    <row r="70" spans="2:10" x14ac:dyDescent="0.2">
      <c r="B70" s="50"/>
      <c r="C70" s="50"/>
      <c r="D70" s="51"/>
      <c r="E70" s="50"/>
      <c r="F70" s="52"/>
      <c r="G70" s="53"/>
      <c r="H70" s="54"/>
      <c r="I70" s="54"/>
      <c r="J70" s="49"/>
    </row>
    <row r="71" spans="2:10" x14ac:dyDescent="0.2">
      <c r="B71" s="41"/>
      <c r="C71" s="41"/>
      <c r="D71" s="55"/>
      <c r="E71" s="21"/>
      <c r="F71" s="60"/>
      <c r="G71" s="56"/>
      <c r="H71" s="61"/>
      <c r="I71" s="24"/>
      <c r="J71" s="41"/>
    </row>
    <row r="72" spans="2:10" ht="15" x14ac:dyDescent="0.25">
      <c r="B72" s="159" t="s">
        <v>17</v>
      </c>
      <c r="C72" s="160"/>
      <c r="D72" s="160"/>
      <c r="E72" s="160"/>
      <c r="F72" s="160"/>
      <c r="G72" s="160"/>
      <c r="H72" s="160"/>
      <c r="I72" s="160"/>
      <c r="J72" s="17"/>
    </row>
    <row r="73" spans="2:10" x14ac:dyDescent="0.2">
      <c r="B73" s="26" t="s">
        <v>4</v>
      </c>
      <c r="C73" s="27"/>
      <c r="D73" s="105"/>
      <c r="E73" s="108"/>
      <c r="F73" s="109">
        <v>13</v>
      </c>
      <c r="G73" s="62"/>
      <c r="H73" s="110" t="s">
        <v>5</v>
      </c>
      <c r="I73" s="111">
        <v>5</v>
      </c>
      <c r="J73" s="25"/>
    </row>
    <row r="74" spans="2:10" ht="25.5" x14ac:dyDescent="0.2">
      <c r="B74" s="157" t="s">
        <v>6</v>
      </c>
      <c r="C74" s="158"/>
      <c r="D74" s="158"/>
      <c r="E74" s="158"/>
      <c r="F74" s="29" t="s">
        <v>18</v>
      </c>
      <c r="G74" s="29" t="s">
        <v>8</v>
      </c>
      <c r="H74" s="29" t="s">
        <v>9</v>
      </c>
      <c r="I74" s="30" t="s">
        <v>10</v>
      </c>
      <c r="J74" s="25"/>
    </row>
    <row r="75" spans="2:10" x14ac:dyDescent="0.2">
      <c r="B75" s="31" t="s">
        <v>11</v>
      </c>
      <c r="C75" s="32"/>
      <c r="D75" s="33" t="s">
        <v>12</v>
      </c>
      <c r="E75" s="32"/>
      <c r="F75" s="32"/>
      <c r="G75" s="34"/>
      <c r="H75" s="33"/>
      <c r="I75" s="35"/>
      <c r="J75" s="25"/>
    </row>
    <row r="76" spans="2:10" x14ac:dyDescent="0.2">
      <c r="B76" s="36">
        <v>0.3125</v>
      </c>
      <c r="C76" s="37" t="s">
        <v>13</v>
      </c>
      <c r="D76" s="38">
        <v>0.375</v>
      </c>
      <c r="E76" s="32" t="s">
        <v>13</v>
      </c>
      <c r="F76" s="39">
        <f>IF(B76="","",J76*24)</f>
        <v>1.5</v>
      </c>
      <c r="G76" s="63">
        <v>1</v>
      </c>
      <c r="H76" s="39">
        <f>IF(B76="","",F76*G76*I$73)</f>
        <v>7.5</v>
      </c>
      <c r="I76" s="40">
        <f>IF(B76="","",H76*F$73)</f>
        <v>97.5</v>
      </c>
      <c r="J76" s="41">
        <f>MOD(D76-B76,1)</f>
        <v>6.25E-2</v>
      </c>
    </row>
    <row r="77" spans="2:10" x14ac:dyDescent="0.2">
      <c r="B77" s="36">
        <v>0.375</v>
      </c>
      <c r="C77" s="37" t="s">
        <v>13</v>
      </c>
      <c r="D77" s="38">
        <v>0.79166666666666663</v>
      </c>
      <c r="E77" s="32" t="s">
        <v>13</v>
      </c>
      <c r="F77" s="39">
        <f t="shared" ref="F77:F84" si="13">IF(B77="","",J77*24)</f>
        <v>10</v>
      </c>
      <c r="G77" s="63">
        <v>2</v>
      </c>
      <c r="H77" s="39">
        <f t="shared" ref="H77:H84" si="14">IF(B77="","",F77*G77*I$73)</f>
        <v>100</v>
      </c>
      <c r="I77" s="40">
        <f t="shared" ref="I77:I84" si="15">IF(B77="","",H77*F$73)</f>
        <v>1300</v>
      </c>
      <c r="J77" s="41">
        <f t="shared" ref="J77:J84" si="16">MOD(D77-B77,1)</f>
        <v>0.41666666666666663</v>
      </c>
    </row>
    <row r="78" spans="2:10" x14ac:dyDescent="0.2">
      <c r="B78" s="36">
        <v>0.79166666666666663</v>
      </c>
      <c r="C78" s="37" t="s">
        <v>13</v>
      </c>
      <c r="D78" s="38">
        <v>0.95833333333333337</v>
      </c>
      <c r="E78" s="32" t="s">
        <v>13</v>
      </c>
      <c r="F78" s="39">
        <f t="shared" si="13"/>
        <v>4.0000000000000018</v>
      </c>
      <c r="G78" s="63">
        <v>1</v>
      </c>
      <c r="H78" s="39">
        <f t="shared" si="14"/>
        <v>20.000000000000007</v>
      </c>
      <c r="I78" s="40">
        <f t="shared" si="15"/>
        <v>260.00000000000011</v>
      </c>
      <c r="J78" s="41">
        <f t="shared" si="16"/>
        <v>0.16666666666666674</v>
      </c>
    </row>
    <row r="79" spans="2:10" x14ac:dyDescent="0.2">
      <c r="B79" s="36"/>
      <c r="C79" s="37" t="s">
        <v>13</v>
      </c>
      <c r="D79" s="38"/>
      <c r="E79" s="32" t="s">
        <v>13</v>
      </c>
      <c r="F79" s="39" t="str">
        <f t="shared" si="13"/>
        <v/>
      </c>
      <c r="G79" s="63"/>
      <c r="H79" s="39" t="str">
        <f t="shared" si="14"/>
        <v/>
      </c>
      <c r="I79" s="40" t="str">
        <f t="shared" si="15"/>
        <v/>
      </c>
      <c r="J79" s="41">
        <f t="shared" si="16"/>
        <v>0</v>
      </c>
    </row>
    <row r="80" spans="2:10" x14ac:dyDescent="0.2">
      <c r="B80" s="36"/>
      <c r="C80" s="37" t="s">
        <v>13</v>
      </c>
      <c r="D80" s="38"/>
      <c r="E80" s="32" t="s">
        <v>13</v>
      </c>
      <c r="F80" s="39" t="str">
        <f t="shared" si="13"/>
        <v/>
      </c>
      <c r="G80" s="63"/>
      <c r="H80" s="39" t="str">
        <f t="shared" si="14"/>
        <v/>
      </c>
      <c r="I80" s="40" t="str">
        <f t="shared" si="15"/>
        <v/>
      </c>
      <c r="J80" s="41">
        <f t="shared" si="16"/>
        <v>0</v>
      </c>
    </row>
    <row r="81" spans="2:10" x14ac:dyDescent="0.2">
      <c r="B81" s="36"/>
      <c r="C81" s="37" t="s">
        <v>13</v>
      </c>
      <c r="D81" s="38"/>
      <c r="E81" s="32" t="s">
        <v>13</v>
      </c>
      <c r="F81" s="39" t="str">
        <f t="shared" si="13"/>
        <v/>
      </c>
      <c r="G81" s="63"/>
      <c r="H81" s="39" t="str">
        <f t="shared" si="14"/>
        <v/>
      </c>
      <c r="I81" s="40" t="str">
        <f t="shared" si="15"/>
        <v/>
      </c>
      <c r="J81" s="41">
        <f t="shared" si="16"/>
        <v>0</v>
      </c>
    </row>
    <row r="82" spans="2:10" x14ac:dyDescent="0.2">
      <c r="B82" s="36"/>
      <c r="C82" s="37" t="s">
        <v>13</v>
      </c>
      <c r="D82" s="38"/>
      <c r="E82" s="32" t="s">
        <v>13</v>
      </c>
      <c r="F82" s="39" t="str">
        <f t="shared" si="13"/>
        <v/>
      </c>
      <c r="G82" s="63"/>
      <c r="H82" s="39" t="str">
        <f t="shared" si="14"/>
        <v/>
      </c>
      <c r="I82" s="40" t="str">
        <f t="shared" si="15"/>
        <v/>
      </c>
      <c r="J82" s="41">
        <f t="shared" si="16"/>
        <v>0</v>
      </c>
    </row>
    <row r="83" spans="2:10" x14ac:dyDescent="0.2">
      <c r="B83" s="36"/>
      <c r="C83" s="37" t="s">
        <v>13</v>
      </c>
      <c r="D83" s="38"/>
      <c r="E83" s="32" t="s">
        <v>13</v>
      </c>
      <c r="F83" s="39" t="str">
        <f t="shared" si="13"/>
        <v/>
      </c>
      <c r="G83" s="63"/>
      <c r="H83" s="39" t="str">
        <f t="shared" si="14"/>
        <v/>
      </c>
      <c r="I83" s="40" t="str">
        <f t="shared" si="15"/>
        <v/>
      </c>
      <c r="J83" s="41">
        <f t="shared" si="16"/>
        <v>0</v>
      </c>
    </row>
    <row r="84" spans="2:10" x14ac:dyDescent="0.2">
      <c r="B84" s="36"/>
      <c r="C84" s="37" t="s">
        <v>13</v>
      </c>
      <c r="D84" s="38"/>
      <c r="E84" s="32" t="s">
        <v>13</v>
      </c>
      <c r="F84" s="39" t="str">
        <f t="shared" si="13"/>
        <v/>
      </c>
      <c r="G84" s="63"/>
      <c r="H84" s="39" t="str">
        <f t="shared" si="14"/>
        <v/>
      </c>
      <c r="I84" s="40" t="str">
        <f t="shared" si="15"/>
        <v/>
      </c>
      <c r="J84" s="41">
        <f t="shared" si="16"/>
        <v>0</v>
      </c>
    </row>
    <row r="85" spans="2:10" x14ac:dyDescent="0.2">
      <c r="B85" s="42" t="s">
        <v>14</v>
      </c>
      <c r="C85" s="43"/>
      <c r="D85" s="44"/>
      <c r="E85" s="43"/>
      <c r="F85" s="45">
        <f>SUM(F76:F84)</f>
        <v>15.500000000000002</v>
      </c>
      <c r="G85" s="45"/>
      <c r="H85" s="47">
        <f>SUM(H76:H84)</f>
        <v>127.5</v>
      </c>
      <c r="I85" s="48">
        <f>SUM(I76:I84)</f>
        <v>1657.5</v>
      </c>
      <c r="J85" s="49"/>
    </row>
    <row r="86" spans="2:10" x14ac:dyDescent="0.2">
      <c r="B86" s="41"/>
      <c r="C86" s="41"/>
      <c r="D86" s="55"/>
      <c r="E86" s="21"/>
      <c r="F86" s="21"/>
      <c r="G86" s="56"/>
      <c r="H86" s="22"/>
      <c r="I86" s="24"/>
      <c r="J86" s="25"/>
    </row>
    <row r="87" spans="2:10" x14ac:dyDescent="0.2">
      <c r="B87" s="152" t="s">
        <v>15</v>
      </c>
      <c r="C87" s="153"/>
      <c r="D87" s="153"/>
      <c r="E87" s="153"/>
      <c r="F87" s="153"/>
      <c r="G87" s="153"/>
      <c r="H87" s="153"/>
      <c r="I87" s="153"/>
      <c r="J87" s="49"/>
    </row>
    <row r="88" spans="2:10" ht="61.9" customHeight="1" x14ac:dyDescent="0.2">
      <c r="B88" s="154"/>
      <c r="C88" s="155"/>
      <c r="D88" s="155"/>
      <c r="E88" s="155"/>
      <c r="F88" s="155"/>
      <c r="G88" s="155"/>
      <c r="H88" s="155"/>
      <c r="I88" s="156"/>
      <c r="J88" s="49"/>
    </row>
    <row r="89" spans="2:10" x14ac:dyDescent="0.2">
      <c r="B89" s="50"/>
      <c r="C89" s="50"/>
      <c r="D89" s="51"/>
      <c r="E89" s="50"/>
      <c r="F89" s="52"/>
      <c r="G89" s="53"/>
      <c r="H89" s="54"/>
      <c r="I89" s="54"/>
      <c r="J89" s="49"/>
    </row>
    <row r="90" spans="2:10" x14ac:dyDescent="0.2">
      <c r="B90" s="64"/>
      <c r="C90" s="64"/>
      <c r="D90" s="65"/>
      <c r="E90" s="64"/>
      <c r="F90" s="66"/>
      <c r="G90" s="67"/>
      <c r="H90" s="68"/>
      <c r="I90" s="68"/>
      <c r="J90" s="49"/>
    </row>
    <row r="91" spans="2:10" ht="15" x14ac:dyDescent="0.25">
      <c r="B91" s="159" t="s">
        <v>19</v>
      </c>
      <c r="C91" s="160"/>
      <c r="D91" s="160"/>
      <c r="E91" s="160"/>
      <c r="F91" s="160"/>
      <c r="G91" s="160"/>
      <c r="H91" s="160"/>
      <c r="I91" s="160"/>
      <c r="J91" s="17"/>
    </row>
    <row r="92" spans="2:10" x14ac:dyDescent="0.2">
      <c r="B92" s="20" t="s">
        <v>82</v>
      </c>
      <c r="C92" s="21"/>
      <c r="D92" s="22"/>
      <c r="E92" s="21"/>
      <c r="F92" s="21"/>
      <c r="G92" s="23"/>
      <c r="H92" s="22"/>
      <c r="I92" s="24"/>
      <c r="J92" s="25"/>
    </row>
    <row r="93" spans="2:10" x14ac:dyDescent="0.2">
      <c r="B93" s="69" t="s">
        <v>20</v>
      </c>
      <c r="C93" s="27"/>
      <c r="D93" s="105"/>
      <c r="E93" s="108"/>
      <c r="F93" s="109">
        <v>52</v>
      </c>
      <c r="G93" s="28"/>
      <c r="H93" s="110" t="s">
        <v>5</v>
      </c>
      <c r="I93" s="111">
        <v>1</v>
      </c>
      <c r="J93" s="25"/>
    </row>
    <row r="94" spans="2:10" ht="25.5" x14ac:dyDescent="0.2">
      <c r="B94" s="157" t="s">
        <v>6</v>
      </c>
      <c r="C94" s="158"/>
      <c r="D94" s="158"/>
      <c r="E94" s="158"/>
      <c r="F94" s="29" t="s">
        <v>7</v>
      </c>
      <c r="G94" s="29" t="s">
        <v>8</v>
      </c>
      <c r="H94" s="29" t="s">
        <v>9</v>
      </c>
      <c r="I94" s="30" t="s">
        <v>10</v>
      </c>
      <c r="J94" s="25"/>
    </row>
    <row r="95" spans="2:10" x14ac:dyDescent="0.2">
      <c r="B95" s="31" t="s">
        <v>11</v>
      </c>
      <c r="C95" s="32"/>
      <c r="D95" s="33" t="s">
        <v>12</v>
      </c>
      <c r="E95" s="32"/>
      <c r="F95" s="32"/>
      <c r="G95" s="34"/>
      <c r="H95" s="33"/>
      <c r="I95" s="35"/>
      <c r="J95" s="25"/>
    </row>
    <row r="96" spans="2:10" x14ac:dyDescent="0.2">
      <c r="B96" s="36">
        <v>0.3125</v>
      </c>
      <c r="C96" s="37" t="s">
        <v>13</v>
      </c>
      <c r="D96" s="38">
        <v>0.4375</v>
      </c>
      <c r="E96" s="32" t="s">
        <v>13</v>
      </c>
      <c r="F96" s="39">
        <f>IF(B96="","",J96*24)</f>
        <v>3</v>
      </c>
      <c r="G96" s="63">
        <v>1</v>
      </c>
      <c r="H96" s="39">
        <f>IF(B96="","",F96*G96*I$93)</f>
        <v>3</v>
      </c>
      <c r="I96" s="40">
        <f>IF(B96="","",H96*F$93)</f>
        <v>156</v>
      </c>
      <c r="J96" s="41">
        <f>MOD(D96-B96,1)</f>
        <v>0.125</v>
      </c>
    </row>
    <row r="97" spans="2:10" x14ac:dyDescent="0.2">
      <c r="B97" s="36">
        <v>0.4375</v>
      </c>
      <c r="C97" s="37" t="s">
        <v>13</v>
      </c>
      <c r="D97" s="38">
        <v>0.79166666666666663</v>
      </c>
      <c r="E97" s="32" t="s">
        <v>13</v>
      </c>
      <c r="F97" s="39">
        <f t="shared" ref="F97:F104" si="17">IF(B97="","",J97*24)</f>
        <v>8.5</v>
      </c>
      <c r="G97" s="63">
        <v>2</v>
      </c>
      <c r="H97" s="39">
        <f t="shared" ref="H97:H104" si="18">IF(B97="","",F97*G97*I$93)</f>
        <v>17</v>
      </c>
      <c r="I97" s="40">
        <f t="shared" ref="I97:I104" si="19">IF(B97="","",H97*F$93)</f>
        <v>884</v>
      </c>
      <c r="J97" s="41">
        <f t="shared" ref="J97:J104" si="20">MOD(D97-B97,1)</f>
        <v>0.35416666666666663</v>
      </c>
    </row>
    <row r="98" spans="2:10" x14ac:dyDescent="0.2">
      <c r="B98" s="36">
        <v>0.79166666666666663</v>
      </c>
      <c r="C98" s="37" t="s">
        <v>13</v>
      </c>
      <c r="D98" s="38">
        <v>0.97916666666666663</v>
      </c>
      <c r="E98" s="32" t="s">
        <v>13</v>
      </c>
      <c r="F98" s="39">
        <f t="shared" si="17"/>
        <v>4.5</v>
      </c>
      <c r="G98" s="63">
        <v>1</v>
      </c>
      <c r="H98" s="39">
        <f t="shared" si="18"/>
        <v>4.5</v>
      </c>
      <c r="I98" s="40">
        <f t="shared" si="19"/>
        <v>234</v>
      </c>
      <c r="J98" s="41">
        <f t="shared" si="20"/>
        <v>0.1875</v>
      </c>
    </row>
    <row r="99" spans="2:10" x14ac:dyDescent="0.2">
      <c r="B99" s="36"/>
      <c r="C99" s="37" t="s">
        <v>13</v>
      </c>
      <c r="D99" s="38"/>
      <c r="E99" s="32" t="s">
        <v>13</v>
      </c>
      <c r="F99" s="39" t="str">
        <f t="shared" si="17"/>
        <v/>
      </c>
      <c r="G99" s="63"/>
      <c r="H99" s="39" t="str">
        <f t="shared" si="18"/>
        <v/>
      </c>
      <c r="I99" s="40" t="str">
        <f t="shared" si="19"/>
        <v/>
      </c>
      <c r="J99" s="41">
        <f t="shared" si="20"/>
        <v>0</v>
      </c>
    </row>
    <row r="100" spans="2:10" x14ac:dyDescent="0.2">
      <c r="B100" s="36"/>
      <c r="C100" s="37" t="s">
        <v>13</v>
      </c>
      <c r="D100" s="38"/>
      <c r="E100" s="32" t="s">
        <v>13</v>
      </c>
      <c r="F100" s="39" t="str">
        <f t="shared" si="17"/>
        <v/>
      </c>
      <c r="G100" s="63"/>
      <c r="H100" s="39" t="str">
        <f t="shared" si="18"/>
        <v/>
      </c>
      <c r="I100" s="40" t="str">
        <f t="shared" si="19"/>
        <v/>
      </c>
      <c r="J100" s="41">
        <f t="shared" si="20"/>
        <v>0</v>
      </c>
    </row>
    <row r="101" spans="2:10" x14ac:dyDescent="0.2">
      <c r="B101" s="36"/>
      <c r="C101" s="37" t="s">
        <v>13</v>
      </c>
      <c r="D101" s="38"/>
      <c r="E101" s="32" t="s">
        <v>13</v>
      </c>
      <c r="F101" s="39" t="str">
        <f t="shared" si="17"/>
        <v/>
      </c>
      <c r="G101" s="63"/>
      <c r="H101" s="39" t="str">
        <f t="shared" si="18"/>
        <v/>
      </c>
      <c r="I101" s="40" t="str">
        <f t="shared" si="19"/>
        <v/>
      </c>
      <c r="J101" s="41">
        <f t="shared" si="20"/>
        <v>0</v>
      </c>
    </row>
    <row r="102" spans="2:10" x14ac:dyDescent="0.2">
      <c r="B102" s="36"/>
      <c r="C102" s="37" t="s">
        <v>13</v>
      </c>
      <c r="D102" s="38"/>
      <c r="E102" s="32" t="s">
        <v>13</v>
      </c>
      <c r="F102" s="39" t="str">
        <f t="shared" si="17"/>
        <v/>
      </c>
      <c r="G102" s="63"/>
      <c r="H102" s="39" t="str">
        <f t="shared" si="18"/>
        <v/>
      </c>
      <c r="I102" s="40" t="str">
        <f t="shared" si="19"/>
        <v/>
      </c>
      <c r="J102" s="41">
        <f t="shared" si="20"/>
        <v>0</v>
      </c>
    </row>
    <row r="103" spans="2:10" x14ac:dyDescent="0.2">
      <c r="B103" s="36"/>
      <c r="C103" s="37" t="s">
        <v>13</v>
      </c>
      <c r="D103" s="38"/>
      <c r="E103" s="32" t="s">
        <v>13</v>
      </c>
      <c r="F103" s="39" t="str">
        <f t="shared" si="17"/>
        <v/>
      </c>
      <c r="G103" s="63"/>
      <c r="H103" s="39" t="str">
        <f t="shared" si="18"/>
        <v/>
      </c>
      <c r="I103" s="40" t="str">
        <f t="shared" si="19"/>
        <v/>
      </c>
      <c r="J103" s="41">
        <f t="shared" si="20"/>
        <v>0</v>
      </c>
    </row>
    <row r="104" spans="2:10" x14ac:dyDescent="0.2">
      <c r="B104" s="36"/>
      <c r="C104" s="37" t="s">
        <v>13</v>
      </c>
      <c r="D104" s="38"/>
      <c r="E104" s="32" t="s">
        <v>13</v>
      </c>
      <c r="F104" s="39" t="str">
        <f t="shared" si="17"/>
        <v/>
      </c>
      <c r="G104" s="63"/>
      <c r="H104" s="39" t="str">
        <f t="shared" si="18"/>
        <v/>
      </c>
      <c r="I104" s="40" t="str">
        <f t="shared" si="19"/>
        <v/>
      </c>
      <c r="J104" s="41">
        <f t="shared" si="20"/>
        <v>0</v>
      </c>
    </row>
    <row r="105" spans="2:10" x14ac:dyDescent="0.2">
      <c r="B105" s="42" t="s">
        <v>14</v>
      </c>
      <c r="C105" s="43"/>
      <c r="D105" s="44"/>
      <c r="E105" s="43"/>
      <c r="F105" s="45">
        <f>SUM(F96:F104)</f>
        <v>16</v>
      </c>
      <c r="G105" s="45"/>
      <c r="H105" s="47">
        <f>SUM(H96:H104)</f>
        <v>24.5</v>
      </c>
      <c r="I105" s="48">
        <f>SUM(I96:I104)</f>
        <v>1274</v>
      </c>
      <c r="J105" s="49"/>
    </row>
    <row r="106" spans="2:10" x14ac:dyDescent="0.2">
      <c r="B106" s="41"/>
      <c r="C106" s="41"/>
      <c r="D106" s="55"/>
      <c r="E106" s="21"/>
      <c r="F106" s="21"/>
      <c r="G106" s="56"/>
      <c r="H106" s="22"/>
      <c r="I106" s="24"/>
      <c r="J106" s="25"/>
    </row>
    <row r="107" spans="2:10" x14ac:dyDescent="0.2">
      <c r="B107" s="152" t="s">
        <v>15</v>
      </c>
      <c r="C107" s="153"/>
      <c r="D107" s="153"/>
      <c r="E107" s="153"/>
      <c r="F107" s="153"/>
      <c r="G107" s="153"/>
      <c r="H107" s="153"/>
      <c r="I107" s="153"/>
      <c r="J107" s="49"/>
    </row>
    <row r="108" spans="2:10" ht="61.9" customHeight="1" x14ac:dyDescent="0.2">
      <c r="B108" s="154" t="s">
        <v>89</v>
      </c>
      <c r="C108" s="155"/>
      <c r="D108" s="155"/>
      <c r="E108" s="155"/>
      <c r="F108" s="155"/>
      <c r="G108" s="155"/>
      <c r="H108" s="155"/>
      <c r="I108" s="156"/>
      <c r="J108" s="49"/>
    </row>
    <row r="109" spans="2:10" x14ac:dyDescent="0.2">
      <c r="B109" s="50"/>
      <c r="C109" s="50"/>
      <c r="D109" s="51"/>
      <c r="E109" s="50"/>
      <c r="F109" s="52"/>
      <c r="G109" s="53"/>
      <c r="H109" s="54"/>
      <c r="I109" s="54"/>
      <c r="J109" s="49"/>
    </row>
    <row r="110" spans="2:10" x14ac:dyDescent="0.2">
      <c r="B110" s="41"/>
      <c r="C110" s="41"/>
      <c r="D110" s="55"/>
      <c r="E110" s="21"/>
      <c r="F110" s="60"/>
      <c r="G110" s="56"/>
      <c r="H110" s="61"/>
      <c r="I110" s="24"/>
      <c r="J110" s="41"/>
    </row>
    <row r="111" spans="2:10" x14ac:dyDescent="0.2">
      <c r="B111" s="20" t="s">
        <v>83</v>
      </c>
      <c r="C111" s="21"/>
      <c r="D111" s="22"/>
      <c r="E111" s="21"/>
      <c r="F111" s="21"/>
      <c r="G111" s="23"/>
      <c r="H111" s="22"/>
      <c r="I111" s="24"/>
      <c r="J111" s="25"/>
    </row>
    <row r="112" spans="2:10" x14ac:dyDescent="0.2">
      <c r="B112" s="69" t="s">
        <v>20</v>
      </c>
      <c r="C112" s="27"/>
      <c r="D112" s="105"/>
      <c r="E112" s="108"/>
      <c r="F112" s="109">
        <v>52</v>
      </c>
      <c r="G112" s="28"/>
      <c r="H112" s="110" t="s">
        <v>5</v>
      </c>
      <c r="I112" s="111">
        <v>1</v>
      </c>
      <c r="J112" s="25"/>
    </row>
    <row r="113" spans="2:10" ht="25.5" x14ac:dyDescent="0.2">
      <c r="B113" s="157" t="s">
        <v>6</v>
      </c>
      <c r="C113" s="158"/>
      <c r="D113" s="158"/>
      <c r="E113" s="158"/>
      <c r="F113" s="29" t="s">
        <v>7</v>
      </c>
      <c r="G113" s="29" t="s">
        <v>8</v>
      </c>
      <c r="H113" s="29" t="s">
        <v>9</v>
      </c>
      <c r="I113" s="30" t="s">
        <v>10</v>
      </c>
      <c r="J113" s="25"/>
    </row>
    <row r="114" spans="2:10" x14ac:dyDescent="0.2">
      <c r="B114" s="31" t="s">
        <v>11</v>
      </c>
      <c r="C114" s="32"/>
      <c r="D114" s="33" t="s">
        <v>12</v>
      </c>
      <c r="E114" s="32"/>
      <c r="F114" s="32"/>
      <c r="G114" s="34"/>
      <c r="H114" s="33"/>
      <c r="I114" s="35"/>
      <c r="J114" s="25"/>
    </row>
    <row r="115" spans="2:10" x14ac:dyDescent="0.2">
      <c r="B115" s="36">
        <v>0.33333333333333331</v>
      </c>
      <c r="C115" s="37" t="s">
        <v>13</v>
      </c>
      <c r="D115" s="38">
        <v>0.41666666666666669</v>
      </c>
      <c r="E115" s="32" t="s">
        <v>13</v>
      </c>
      <c r="F115" s="39">
        <f>IF(B115="","",J115*24)</f>
        <v>2.0000000000000009</v>
      </c>
      <c r="G115" s="63">
        <v>1</v>
      </c>
      <c r="H115" s="39">
        <f>IF(B115="","",F115*G115*I$112)</f>
        <v>2.0000000000000009</v>
      </c>
      <c r="I115" s="40">
        <f>IF(B115="","",H115*F$112)</f>
        <v>104.00000000000004</v>
      </c>
      <c r="J115" s="41">
        <f>MOD(D115-B115,1)</f>
        <v>8.333333333333337E-2</v>
      </c>
    </row>
    <row r="116" spans="2:10" x14ac:dyDescent="0.2">
      <c r="B116" s="36">
        <v>0.41666666666666669</v>
      </c>
      <c r="C116" s="37" t="s">
        <v>13</v>
      </c>
      <c r="D116" s="38">
        <v>0.79166666666666663</v>
      </c>
      <c r="E116" s="32" t="s">
        <v>13</v>
      </c>
      <c r="F116" s="39">
        <f t="shared" ref="F116:F123" si="21">IF(B116="","",J116*24)</f>
        <v>8.9999999999999982</v>
      </c>
      <c r="G116" s="63">
        <v>2</v>
      </c>
      <c r="H116" s="39">
        <f t="shared" ref="H116:H123" si="22">IF(B116="","",F116*G116*I$112)</f>
        <v>17.999999999999996</v>
      </c>
      <c r="I116" s="40">
        <f t="shared" ref="I116:I122" si="23">IF(B116="","",H116*F$112)</f>
        <v>935.99999999999977</v>
      </c>
      <c r="J116" s="41">
        <f t="shared" ref="J116:J123" si="24">MOD(D116-B116,1)</f>
        <v>0.37499999999999994</v>
      </c>
    </row>
    <row r="117" spans="2:10" x14ac:dyDescent="0.2">
      <c r="B117" s="36">
        <v>0.79166666666666663</v>
      </c>
      <c r="C117" s="37" t="s">
        <v>13</v>
      </c>
      <c r="D117" s="38">
        <v>0.9375</v>
      </c>
      <c r="E117" s="32" t="s">
        <v>13</v>
      </c>
      <c r="F117" s="39">
        <f t="shared" si="21"/>
        <v>3.5000000000000009</v>
      </c>
      <c r="G117" s="63">
        <v>1</v>
      </c>
      <c r="H117" s="39">
        <f t="shared" si="22"/>
        <v>3.5000000000000009</v>
      </c>
      <c r="I117" s="40">
        <f t="shared" si="23"/>
        <v>182.00000000000006</v>
      </c>
      <c r="J117" s="41">
        <f t="shared" si="24"/>
        <v>0.14583333333333337</v>
      </c>
    </row>
    <row r="118" spans="2:10" x14ac:dyDescent="0.2">
      <c r="B118" s="36"/>
      <c r="C118" s="37" t="s">
        <v>13</v>
      </c>
      <c r="D118" s="38"/>
      <c r="E118" s="32" t="s">
        <v>13</v>
      </c>
      <c r="F118" s="39" t="str">
        <f t="shared" si="21"/>
        <v/>
      </c>
      <c r="G118" s="63"/>
      <c r="H118" s="39" t="str">
        <f t="shared" si="22"/>
        <v/>
      </c>
      <c r="I118" s="40" t="str">
        <f t="shared" si="23"/>
        <v/>
      </c>
      <c r="J118" s="41">
        <f t="shared" si="24"/>
        <v>0</v>
      </c>
    </row>
    <row r="119" spans="2:10" x14ac:dyDescent="0.2">
      <c r="B119" s="36"/>
      <c r="C119" s="37" t="s">
        <v>13</v>
      </c>
      <c r="D119" s="38"/>
      <c r="E119" s="32" t="s">
        <v>13</v>
      </c>
      <c r="F119" s="39" t="str">
        <f t="shared" si="21"/>
        <v/>
      </c>
      <c r="G119" s="63"/>
      <c r="H119" s="39" t="str">
        <f t="shared" si="22"/>
        <v/>
      </c>
      <c r="I119" s="40" t="str">
        <f t="shared" si="23"/>
        <v/>
      </c>
      <c r="J119" s="41">
        <f t="shared" si="24"/>
        <v>0</v>
      </c>
    </row>
    <row r="120" spans="2:10" x14ac:dyDescent="0.2">
      <c r="B120" s="36"/>
      <c r="C120" s="37" t="s">
        <v>13</v>
      </c>
      <c r="D120" s="38"/>
      <c r="E120" s="32" t="s">
        <v>13</v>
      </c>
      <c r="F120" s="39" t="str">
        <f t="shared" si="21"/>
        <v/>
      </c>
      <c r="G120" s="63"/>
      <c r="H120" s="39" t="str">
        <f t="shared" si="22"/>
        <v/>
      </c>
      <c r="I120" s="40" t="str">
        <f t="shared" si="23"/>
        <v/>
      </c>
      <c r="J120" s="41">
        <f t="shared" si="24"/>
        <v>0</v>
      </c>
    </row>
    <row r="121" spans="2:10" x14ac:dyDescent="0.2">
      <c r="B121" s="36"/>
      <c r="C121" s="37" t="s">
        <v>13</v>
      </c>
      <c r="D121" s="38"/>
      <c r="E121" s="32" t="s">
        <v>13</v>
      </c>
      <c r="F121" s="39" t="str">
        <f t="shared" si="21"/>
        <v/>
      </c>
      <c r="G121" s="63"/>
      <c r="H121" s="39" t="str">
        <f t="shared" si="22"/>
        <v/>
      </c>
      <c r="I121" s="40" t="str">
        <f t="shared" si="23"/>
        <v/>
      </c>
      <c r="J121" s="41">
        <f t="shared" si="24"/>
        <v>0</v>
      </c>
    </row>
    <row r="122" spans="2:10" x14ac:dyDescent="0.2">
      <c r="B122" s="36"/>
      <c r="C122" s="37" t="s">
        <v>13</v>
      </c>
      <c r="D122" s="38"/>
      <c r="E122" s="32" t="s">
        <v>13</v>
      </c>
      <c r="F122" s="39" t="str">
        <f t="shared" si="21"/>
        <v/>
      </c>
      <c r="G122" s="63"/>
      <c r="H122" s="39" t="str">
        <f t="shared" si="22"/>
        <v/>
      </c>
      <c r="I122" s="40" t="str">
        <f t="shared" si="23"/>
        <v/>
      </c>
      <c r="J122" s="41">
        <f t="shared" si="24"/>
        <v>0</v>
      </c>
    </row>
    <row r="123" spans="2:10" x14ac:dyDescent="0.2">
      <c r="B123" s="36"/>
      <c r="C123" s="37" t="s">
        <v>13</v>
      </c>
      <c r="D123" s="38"/>
      <c r="E123" s="32" t="s">
        <v>13</v>
      </c>
      <c r="F123" s="39" t="str">
        <f t="shared" si="21"/>
        <v/>
      </c>
      <c r="G123" s="63">
        <v>2</v>
      </c>
      <c r="H123" s="39" t="str">
        <f t="shared" si="22"/>
        <v/>
      </c>
      <c r="I123" s="40" t="str">
        <f>IF(B123="","",H123*F$112)</f>
        <v/>
      </c>
      <c r="J123" s="41">
        <f t="shared" si="24"/>
        <v>0</v>
      </c>
    </row>
    <row r="124" spans="2:10" x14ac:dyDescent="0.2">
      <c r="B124" s="42" t="s">
        <v>14</v>
      </c>
      <c r="C124" s="43"/>
      <c r="D124" s="44"/>
      <c r="E124" s="43"/>
      <c r="F124" s="45">
        <f>SUM(F115:F123)</f>
        <v>14.5</v>
      </c>
      <c r="G124" s="45"/>
      <c r="H124" s="47">
        <f>SUM(H115:H123)</f>
        <v>23.499999999999996</v>
      </c>
      <c r="I124" s="48">
        <f>SUM(I115:I123)</f>
        <v>1221.9999999999998</v>
      </c>
      <c r="J124" s="49"/>
    </row>
    <row r="125" spans="2:10" x14ac:dyDescent="0.2">
      <c r="B125" s="41"/>
      <c r="C125" s="41"/>
      <c r="D125" s="55"/>
      <c r="E125" s="21"/>
      <c r="F125" s="21"/>
      <c r="G125" s="56"/>
      <c r="H125" s="22"/>
      <c r="I125" s="24"/>
      <c r="J125" s="25"/>
    </row>
    <row r="126" spans="2:10" x14ac:dyDescent="0.2">
      <c r="B126" s="152" t="s">
        <v>15</v>
      </c>
      <c r="C126" s="153"/>
      <c r="D126" s="153"/>
      <c r="E126" s="153"/>
      <c r="F126" s="153"/>
      <c r="G126" s="153"/>
      <c r="H126" s="153"/>
      <c r="I126" s="153"/>
      <c r="J126" s="49"/>
    </row>
    <row r="127" spans="2:10" ht="61.9" customHeight="1" x14ac:dyDescent="0.2">
      <c r="B127" s="154" t="s">
        <v>90</v>
      </c>
      <c r="C127" s="155"/>
      <c r="D127" s="155"/>
      <c r="E127" s="155"/>
      <c r="F127" s="155"/>
      <c r="G127" s="155"/>
      <c r="H127" s="155"/>
      <c r="I127" s="156"/>
      <c r="J127" s="49"/>
    </row>
    <row r="128" spans="2:10" x14ac:dyDescent="0.2">
      <c r="B128" s="50"/>
      <c r="C128" s="50"/>
      <c r="D128" s="51"/>
      <c r="E128" s="50"/>
      <c r="F128" s="52"/>
      <c r="G128" s="53"/>
      <c r="H128" s="54"/>
      <c r="I128" s="54"/>
      <c r="J128" s="49"/>
    </row>
    <row r="129" spans="2:10" x14ac:dyDescent="0.2">
      <c r="B129" s="41"/>
      <c r="C129" s="41"/>
      <c r="D129" s="55"/>
      <c r="E129" s="21"/>
      <c r="F129" s="60"/>
      <c r="G129" s="56"/>
      <c r="H129" s="61"/>
      <c r="I129" s="24"/>
      <c r="J129" s="41"/>
    </row>
    <row r="130" spans="2:10" x14ac:dyDescent="0.2">
      <c r="B130" s="64" t="s">
        <v>21</v>
      </c>
      <c r="C130" s="64"/>
      <c r="D130" s="65"/>
      <c r="E130" s="64"/>
      <c r="F130" s="66"/>
      <c r="G130" s="67"/>
      <c r="H130" s="68"/>
      <c r="I130" s="70">
        <f>I28+I47+I66+I85+I105+I124</f>
        <v>9360</v>
      </c>
      <c r="J130" s="49"/>
    </row>
    <row r="131" spans="2:10" x14ac:dyDescent="0.2">
      <c r="B131" s="64"/>
      <c r="C131" s="64"/>
      <c r="D131" s="65"/>
      <c r="E131" s="64"/>
      <c r="F131" s="66"/>
      <c r="G131" s="67"/>
      <c r="H131" s="68"/>
      <c r="I131" s="70"/>
      <c r="J131" s="49"/>
    </row>
    <row r="132" spans="2:10" ht="15" x14ac:dyDescent="0.25">
      <c r="B132" s="159" t="s">
        <v>22</v>
      </c>
      <c r="C132" s="160"/>
      <c r="D132" s="160"/>
      <c r="E132" s="160"/>
      <c r="F132" s="160"/>
      <c r="G132" s="160"/>
      <c r="H132" s="160"/>
      <c r="I132" s="160"/>
      <c r="J132" s="41"/>
    </row>
    <row r="133" spans="2:10" ht="80.45" customHeight="1" x14ac:dyDescent="0.2">
      <c r="B133" s="154" t="s">
        <v>92</v>
      </c>
      <c r="C133" s="155"/>
      <c r="D133" s="155"/>
      <c r="E133" s="155"/>
      <c r="F133" s="155"/>
      <c r="G133" s="155"/>
      <c r="H133" s="155"/>
      <c r="I133" s="156"/>
      <c r="J133" s="49"/>
    </row>
    <row r="134" spans="2:10" x14ac:dyDescent="0.2">
      <c r="B134" s="50"/>
      <c r="C134" s="50"/>
      <c r="D134" s="51"/>
      <c r="E134" s="50"/>
      <c r="F134" s="52"/>
      <c r="G134" s="53"/>
      <c r="H134" s="54"/>
      <c r="I134" s="54"/>
      <c r="J134" s="49"/>
    </row>
    <row r="135" spans="2:10" x14ac:dyDescent="0.2">
      <c r="B135" s="50"/>
      <c r="C135" s="50"/>
      <c r="D135" s="51"/>
      <c r="E135" s="50"/>
      <c r="F135" s="71"/>
      <c r="G135" s="72"/>
      <c r="H135" s="73"/>
      <c r="I135" s="73"/>
      <c r="J135" s="49"/>
    </row>
    <row r="136" spans="2:10" x14ac:dyDescent="0.2">
      <c r="B136" s="74"/>
      <c r="C136" s="74"/>
      <c r="D136" s="75"/>
      <c r="E136" s="76"/>
      <c r="F136" s="76"/>
      <c r="G136" s="77"/>
      <c r="H136" s="75"/>
      <c r="I136" s="78"/>
      <c r="J136" s="25"/>
    </row>
    <row r="137" spans="2:10" ht="15" thickBot="1" x14ac:dyDescent="0.25">
      <c r="B137" s="79" t="s">
        <v>23</v>
      </c>
      <c r="C137" s="79"/>
      <c r="D137" s="80"/>
      <c r="E137" s="81"/>
      <c r="F137" s="81"/>
      <c r="G137" s="82"/>
      <c r="H137" s="80"/>
      <c r="I137" s="83">
        <f>I130</f>
        <v>9360</v>
      </c>
      <c r="J137" s="25"/>
    </row>
    <row r="138" spans="2:10" ht="15" thickTop="1" x14ac:dyDescent="0.2">
      <c r="B138" s="84"/>
      <c r="C138" s="84"/>
      <c r="D138" s="85"/>
      <c r="E138" s="86"/>
      <c r="F138" s="86"/>
      <c r="G138" s="87"/>
      <c r="H138" s="85"/>
      <c r="I138" s="88"/>
      <c r="J138" s="25"/>
    </row>
    <row r="139" spans="2:10" ht="15" thickBot="1" x14ac:dyDescent="0.25">
      <c r="B139" s="81" t="s">
        <v>93</v>
      </c>
      <c r="C139" s="81"/>
      <c r="D139" s="80"/>
      <c r="E139" s="81"/>
      <c r="F139" s="81"/>
      <c r="G139" s="82"/>
      <c r="H139" s="80"/>
      <c r="I139" s="89">
        <f>I137/1710</f>
        <v>5.4736842105263159</v>
      </c>
      <c r="J139" s="25"/>
    </row>
    <row r="140" spans="2:10" ht="15" thickTop="1" x14ac:dyDescent="0.2">
      <c r="B140" s="25"/>
      <c r="C140" s="25"/>
      <c r="D140" s="90"/>
      <c r="E140" s="25"/>
      <c r="F140" s="25"/>
      <c r="G140" s="91"/>
      <c r="H140" s="90"/>
      <c r="I140" s="92"/>
      <c r="J140" s="25"/>
    </row>
    <row r="141" spans="2:10" x14ac:dyDescent="0.2">
      <c r="B141" s="25"/>
      <c r="C141" s="25"/>
      <c r="D141" s="90"/>
      <c r="E141" s="25"/>
      <c r="F141" s="25"/>
      <c r="G141" s="91"/>
      <c r="H141" s="90"/>
      <c r="I141" s="92"/>
      <c r="J141" s="25"/>
    </row>
    <row r="142" spans="2:10" x14ac:dyDescent="0.2">
      <c r="B142" s="93" t="s">
        <v>24</v>
      </c>
      <c r="C142" s="93"/>
      <c r="D142" s="94">
        <f>ROUND(I139/3*2,1)</f>
        <v>3.6</v>
      </c>
      <c r="E142" s="21" t="s">
        <v>25</v>
      </c>
      <c r="F142" s="21"/>
      <c r="G142" s="23"/>
      <c r="H142" s="22"/>
      <c r="I142" s="24"/>
      <c r="J142" s="25"/>
    </row>
    <row r="143" spans="2:10" x14ac:dyDescent="0.2">
      <c r="B143" s="93" t="s">
        <v>26</v>
      </c>
      <c r="C143" s="93"/>
      <c r="D143" s="94">
        <f>ROUND(I139/3*1,1)</f>
        <v>1.8</v>
      </c>
      <c r="E143" s="21" t="s">
        <v>27</v>
      </c>
      <c r="F143" s="21"/>
      <c r="G143" s="23"/>
      <c r="H143" s="22"/>
      <c r="I143" s="24"/>
      <c r="J143" s="25"/>
    </row>
  </sheetData>
  <sheetProtection algorithmName="SHA-512" hashValue="vwx4PPYIp4+vFUoOFUcGWITvrjOcj32sPtykVYZvwtVjyS8CGyB/HdRtoWzC8KGSz/TcOBT21HWipQ58bUQofg==" saltValue="N/7rdEIQ/NmjQQOwqu1iLw==" spinCount="100000" sheet="1" objects="1" scenarios="1"/>
  <mergeCells count="30">
    <mergeCell ref="B10:I10"/>
    <mergeCell ref="F3:I3"/>
    <mergeCell ref="F4:I4"/>
    <mergeCell ref="F5:I5"/>
    <mergeCell ref="G6:I6"/>
    <mergeCell ref="G7:I7"/>
    <mergeCell ref="B72:I72"/>
    <mergeCell ref="B12:I12"/>
    <mergeCell ref="B14:I14"/>
    <mergeCell ref="B17:E17"/>
    <mergeCell ref="B30:I30"/>
    <mergeCell ref="B31:I31"/>
    <mergeCell ref="B36:E36"/>
    <mergeCell ref="B49:I49"/>
    <mergeCell ref="B50:I50"/>
    <mergeCell ref="B55:E55"/>
    <mergeCell ref="B68:I68"/>
    <mergeCell ref="B69:I69"/>
    <mergeCell ref="B133:I133"/>
    <mergeCell ref="B74:E74"/>
    <mergeCell ref="B87:I87"/>
    <mergeCell ref="B88:I88"/>
    <mergeCell ref="B91:I91"/>
    <mergeCell ref="B94:E94"/>
    <mergeCell ref="B107:I107"/>
    <mergeCell ref="B108:I108"/>
    <mergeCell ref="B113:E113"/>
    <mergeCell ref="B126:I126"/>
    <mergeCell ref="B127:I127"/>
    <mergeCell ref="B132:I132"/>
  </mergeCells>
  <dataValidations count="4">
    <dataValidation type="list" allowBlank="1" showInputMessage="1" showErrorMessage="1" sqref="F5:I5">
      <formula1>$L$3:$L$8</formula1>
    </dataValidation>
    <dataValidation type="whole" allowBlank="1" showInputMessage="1" showErrorMessage="1" sqref="F16 F35 F73 F93 F54 F112">
      <formula1>0</formula1>
      <formula2>53</formula2>
    </dataValidation>
    <dataValidation type="whole" allowBlank="1" showInputMessage="1" showErrorMessage="1" sqref="I16 I35 I73 I54">
      <formula1>0</formula1>
      <formula2>5</formula2>
    </dataValidation>
    <dataValidation type="whole" allowBlank="1" showInputMessage="1" showErrorMessage="1" sqref="I93 I112">
      <formula1>0</formula1>
      <formula2>2</formula2>
    </dataValidation>
  </dataValidations>
  <pageMargins left="0.34251968503937008" right="0.39370078740157483" top="1.1811023622047245" bottom="0.59055118110236227" header="0.20472440944881892" footer="0.31496062992125984"/>
  <pageSetup paperSize="9" orientation="portrait" r:id="rId1"/>
  <headerFooter scaleWithDoc="0">
    <oddHeader>&amp;L&amp;G</oddHeader>
    <oddFooter>&amp;L&amp;7   &amp;C&amp;7   &amp;R&amp;7&amp;P/&amp;N</oddFooter>
  </headerFooter>
  <rowBreaks count="3" manualBreakCount="3">
    <brk id="33" max="16383" man="1"/>
    <brk id="71" max="16383" man="1"/>
    <brk id="110" max="1638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Rechner Betreuungszeit</vt:lpstr>
      <vt:lpstr>Erläuterungen</vt:lpstr>
      <vt:lpstr>Muster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Gfeller Annette, JGK-KJA</dc:creator>
  <cp:lastModifiedBy>Gfeller Annette, JGK-KJA</cp:lastModifiedBy>
  <cp:lastPrinted>2021-06-17T18:35:19Z</cp:lastPrinted>
  <dcterms:created xsi:type="dcterms:W3CDTF">2017-01-27T10:03:10Z</dcterms:created>
  <dcterms:modified xsi:type="dcterms:W3CDTF">2021-09-20T05:56:49Z</dcterms:modified>
</cp:coreProperties>
</file>