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2va-cfs-usr0.jgk.be.ch\usr0\UserHomes\M1HJ\Z_Systems\RedirectedFolders\Desktop\Martina\Kostenbeteiligung\Vorlagen KB\"/>
    </mc:Choice>
  </mc:AlternateContent>
  <bookViews>
    <workbookView xWindow="0" yWindow="0" windowWidth="19200" windowHeight="6915"/>
  </bookViews>
  <sheets>
    <sheet name="Unselbständig Erwerbende" sheetId="5" r:id="rId1"/>
    <sheet name="Selbständig Erwerbende" sheetId="6" r:id="rId2"/>
    <sheet name="Minderj.  vollj. in Erstausb." sheetId="9" r:id="rId3"/>
    <sheet name="Bezugstabelle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5" l="1"/>
  <c r="H11" i="5"/>
  <c r="H6" i="5"/>
  <c r="H14" i="5" l="1"/>
  <c r="H15" i="5" l="1"/>
  <c r="H21" i="5" s="1"/>
  <c r="H26" i="5"/>
  <c r="H27" i="5" l="1"/>
  <c r="H35" i="5" s="1"/>
  <c r="H15" i="9"/>
  <c r="H20" i="9" s="1"/>
  <c r="H26" i="6"/>
  <c r="H15" i="6"/>
  <c r="H21" i="6" s="1"/>
  <c r="H27" i="6" l="1"/>
  <c r="H36" i="6" s="1"/>
  <c r="H48" i="6" s="1"/>
  <c r="H50" i="6" s="1"/>
  <c r="H22" i="9"/>
  <c r="H26" i="9" s="1"/>
  <c r="H38" i="6" l="1"/>
  <c r="H28" i="9"/>
  <c r="H41" i="9"/>
  <c r="H43" i="9" s="1"/>
  <c r="H47" i="5"/>
  <c r="H37" i="5" l="1"/>
  <c r="H49" i="5"/>
</calcChain>
</file>

<file path=xl/sharedStrings.xml><?xml version="1.0" encoding="utf-8"?>
<sst xmlns="http://schemas.openxmlformats.org/spreadsheetml/2006/main" count="182" uniqueCount="144">
  <si>
    <t>Massgebendes Jahreseinkommen (unselbständig Erwerbende)</t>
  </si>
  <si>
    <t>Renten der AHV / IV</t>
  </si>
  <si>
    <t>Einkommen aus privater und beruflicher Vorsorge</t>
  </si>
  <si>
    <t>Einkommen aus Vermögen</t>
  </si>
  <si>
    <t>Unterhaltsleistungen</t>
  </si>
  <si>
    <t>Anrechenbares Einkommen (unselbständig Erwerbende)</t>
  </si>
  <si>
    <t>Geleistete Unterhaltsbeiträge, soweit sie steuerlich in Abzug gebracht werden können</t>
  </si>
  <si>
    <t>Abzug pro unterhaltsbedürftiges Kind im gleichen Haushalt</t>
  </si>
  <si>
    <t>Negatives Vermögen kann nicht mit Einkommen verrechnet werden. Es fliesst mit CHF 0 in die Berechnung ein</t>
  </si>
  <si>
    <t>Massgebendes Jahreseinkommen</t>
  </si>
  <si>
    <t>%-Anteil</t>
  </si>
  <si>
    <t>CHF pro Jahr</t>
  </si>
  <si>
    <t>CHF pro Monat</t>
  </si>
  <si>
    <t>bis CHF 55'000</t>
  </si>
  <si>
    <t>CHF 55'001 - CHF 60'000</t>
  </si>
  <si>
    <t>4,5%</t>
  </si>
  <si>
    <t>CHF 2'475 - CHF 2'700</t>
  </si>
  <si>
    <t>CHF 206 - CHF 225</t>
  </si>
  <si>
    <t>CHF 60'001 - CHF 65'000</t>
  </si>
  <si>
    <t>5,5%</t>
  </si>
  <si>
    <t>CHF 3'300 - CHF 3'575</t>
  </si>
  <si>
    <t>CHF 275 - CHF 298</t>
  </si>
  <si>
    <t>CHF 65'001 - CHF 70'000</t>
  </si>
  <si>
    <t>6,5%</t>
  </si>
  <si>
    <t>CHF 4'225 - CHF 4'550</t>
  </si>
  <si>
    <t>CHF 352 - CHF 379</t>
  </si>
  <si>
    <t>CHF 70'001 - CHF 75'000</t>
  </si>
  <si>
    <t>7,5%</t>
  </si>
  <si>
    <t>CHF 5'250 - CHF 5'625</t>
  </si>
  <si>
    <t>CHF 438 - CHF 469</t>
  </si>
  <si>
    <t>CHF 75'001 - CHF 80'000</t>
  </si>
  <si>
    <t>8,5%</t>
  </si>
  <si>
    <t>CHF 6'375 - CHF 6'800</t>
  </si>
  <si>
    <t>CHF 531 - CHF 567</t>
  </si>
  <si>
    <t>CHF 80'001 - CHF 85'000</t>
  </si>
  <si>
    <t>9,5%</t>
  </si>
  <si>
    <t>CHF 7'600 - CHF 8'075</t>
  </si>
  <si>
    <t>CHF 633 - CHF 673</t>
  </si>
  <si>
    <t>CHF 85'001 - CHF 90'000</t>
  </si>
  <si>
    <t>10,5%</t>
  </si>
  <si>
    <t>CHF 8'925 - CHF 9'450</t>
  </si>
  <si>
    <t>CHF 744 - CHF 788</t>
  </si>
  <si>
    <t>CHF 90'001 - CHF 95'000</t>
  </si>
  <si>
    <t>11,5%</t>
  </si>
  <si>
    <t>CHF 10'350 - CHF 10'925</t>
  </si>
  <si>
    <t>CHF 863 - CHF 910</t>
  </si>
  <si>
    <t>CHF 95'001 - CHF 100'000</t>
  </si>
  <si>
    <t>12,5%</t>
  </si>
  <si>
    <t>CHF 11'875 - CHF 12'500</t>
  </si>
  <si>
    <t>CHF 990 - CHF 1'042</t>
  </si>
  <si>
    <t>13,5%</t>
  </si>
  <si>
    <t>des gemeinsamen Haushaltes berechnet und beträgt höchstens die effektiven Kosten der Massnahme.</t>
  </si>
  <si>
    <t>Voraussichtliche Kostenbeteiligung gemäss Ihren Angaben</t>
  </si>
  <si>
    <t>Bei einer teilzeitlichen Unterbringung wird die Kostenbeteiligung anteilmässig gekürzt.</t>
  </si>
  <si>
    <t xml:space="preserve">Die Kostenbeteiligung für Unterhaltspflichtige wird auf der Basis des massgebenden Jahreseinkommens </t>
  </si>
  <si>
    <t>Voraussichtliche Kostenbeteiligung pro Jahr (Vollzeit)</t>
  </si>
  <si>
    <t>Voraussichtliche Kostenbeteiligung pro Monat (Vollzeit)</t>
  </si>
  <si>
    <t>Voraussichtliche Kostenbeteiligung pro Jahr (Teilzeit)</t>
  </si>
  <si>
    <t>Teilzeitliche Unterbringung</t>
  </si>
  <si>
    <t>Massgebendes Jahreseinkommen (selbständig Erwerbende)</t>
  </si>
  <si>
    <t>Anrechenbares Einkommen (selbständig Erwerbende)</t>
  </si>
  <si>
    <t>Dieser Abschnitt ist nur bei einer Teilzeitlichen Unterbringung zu beachten!</t>
  </si>
  <si>
    <t>Nur, falls im steuerbaren Erfolg gemäss Steuerveranlagung nicht entsprechend berücksichtigt.</t>
  </si>
  <si>
    <t>Berechnung Kostenbeteiligung (unselbständig Erwerbende)</t>
  </si>
  <si>
    <t>Berechnung Kostenbeteiligung (selbständig Erwerbende)</t>
  </si>
  <si>
    <r>
      <t>Familienzulagen</t>
    </r>
    <r>
      <rPr>
        <b/>
        <vertAlign val="superscript"/>
        <sz val="10.5"/>
        <color theme="1"/>
        <rFont val="Arial"/>
        <family val="2"/>
        <scheme val="minor"/>
      </rPr>
      <t>2</t>
    </r>
  </si>
  <si>
    <r>
      <t>Steuerbarer Erfolg gemäss Steuerveranlagung</t>
    </r>
    <r>
      <rPr>
        <b/>
        <vertAlign val="superscript"/>
        <sz val="10.5"/>
        <color theme="1"/>
        <rFont val="Arial"/>
        <family val="2"/>
        <scheme val="minor"/>
      </rPr>
      <t>1</t>
    </r>
  </si>
  <si>
    <r>
      <t>Renten der AHV / IV</t>
    </r>
    <r>
      <rPr>
        <b/>
        <vertAlign val="superscript"/>
        <sz val="10.5"/>
        <color theme="1"/>
        <rFont val="Arial"/>
        <family val="2"/>
        <scheme val="minor"/>
      </rPr>
      <t>2</t>
    </r>
  </si>
  <si>
    <r>
      <t>Einkommen aus privater und beruflicher Vorsorge</t>
    </r>
    <r>
      <rPr>
        <b/>
        <vertAlign val="superscript"/>
        <sz val="10.5"/>
        <color theme="1"/>
        <rFont val="Arial"/>
        <family val="2"/>
        <scheme val="minor"/>
      </rPr>
      <t>2</t>
    </r>
  </si>
  <si>
    <r>
      <t>Einkommen aus Vermögen</t>
    </r>
    <r>
      <rPr>
        <b/>
        <vertAlign val="superscript"/>
        <sz val="10.5"/>
        <color theme="1"/>
        <rFont val="Arial"/>
        <family val="2"/>
        <scheme val="minor"/>
      </rPr>
      <t>2</t>
    </r>
  </si>
  <si>
    <r>
      <t>Unterhaltsleistungen</t>
    </r>
    <r>
      <rPr>
        <b/>
        <vertAlign val="superscript"/>
        <sz val="10.5"/>
        <color theme="1"/>
        <rFont val="Arial"/>
        <family val="2"/>
        <scheme val="minor"/>
      </rPr>
      <t>2</t>
    </r>
  </si>
  <si>
    <r>
      <t>Geleistete Unterhaltsbeiträge, soweit sie steuerlich in Abzug gebracht werden können</t>
    </r>
    <r>
      <rPr>
        <b/>
        <vertAlign val="superscript"/>
        <sz val="10.5"/>
        <color theme="1"/>
        <rFont val="Arial"/>
        <family val="2"/>
        <scheme val="minor"/>
      </rPr>
      <t>2</t>
    </r>
  </si>
  <si>
    <t>Korrigiertes anrechenbares Einkommen (selbständig Erwerbende)</t>
  </si>
  <si>
    <t>5% Anteil aus Reinvermögen gemäss Steuerveranlagung</t>
  </si>
  <si>
    <t>bis CHF 10'000</t>
  </si>
  <si>
    <t>CHF 10'001 - CHF 20'000</t>
  </si>
  <si>
    <t>CHF 1500 - CHF 3'000</t>
  </si>
  <si>
    <t>CHF 125 - CHF 250</t>
  </si>
  <si>
    <t>CHF 20'001 - CHF 30'000</t>
  </si>
  <si>
    <t>CHF 5'000 - CHF 7'500</t>
  </si>
  <si>
    <t>CHF 417 - CHF 625</t>
  </si>
  <si>
    <t>über CHF 30'000</t>
  </si>
  <si>
    <t>CHF 9'000 und mehr</t>
  </si>
  <si>
    <t>CHF 750 und mehr</t>
  </si>
  <si>
    <t>Kostenbeteiligung der Unterhaltspflichtigen</t>
  </si>
  <si>
    <t>Kostenbeteiligung der Minderjährigen oder Volljährigen in Erstausbildung sowie von jungen Erwachsenen bis 25 Jahre</t>
  </si>
  <si>
    <t>Wenn ein Anrecht auf EL besteht, so ist der für die Unterbringung berechnete Anteil vollständig abzutreten.</t>
  </si>
  <si>
    <t xml:space="preserve">Hinweis: </t>
  </si>
  <si>
    <t>Verfügte Unterhaltsbeiträge</t>
  </si>
  <si>
    <t>Dieser Abschnitt ist nur bei einer teilzeitlichen Unterbringung zu beachten!</t>
  </si>
  <si>
    <r>
      <t>Übrige steuerbare Einkünfte: z.B. Ersatzeinkommen, Taggelder usw.</t>
    </r>
    <r>
      <rPr>
        <b/>
        <vertAlign val="superscript"/>
        <sz val="10.5"/>
        <color theme="1"/>
        <rFont val="Arial"/>
        <family val="2"/>
        <scheme val="minor"/>
      </rPr>
      <t>2</t>
    </r>
    <r>
      <rPr>
        <vertAlign val="superscript"/>
        <sz val="10.5"/>
        <color theme="1"/>
        <rFont val="Arial"/>
        <family val="2"/>
        <scheme val="minor"/>
      </rPr>
      <t xml:space="preserve">, </t>
    </r>
    <r>
      <rPr>
        <b/>
        <vertAlign val="superscript"/>
        <sz val="10.5"/>
        <color theme="1"/>
        <rFont val="Arial"/>
        <family val="2"/>
        <scheme val="minor"/>
      </rPr>
      <t>3</t>
    </r>
  </si>
  <si>
    <t>Durchschnitt von drei Jahren, Verluste werden mit einbezogen. Wenn der Durchschnitt negativ ist, wird «0» eingesetzt</t>
  </si>
  <si>
    <r>
      <t xml:space="preserve">Erwerbseinkommen </t>
    </r>
    <r>
      <rPr>
        <sz val="8"/>
        <color theme="1"/>
        <rFont val="Arial"/>
        <family val="2"/>
        <scheme val="minor"/>
      </rPr>
      <t>(Nettolohn inkl. Einkommen aus selbstständiger Tätigkeit oder Nebenerwerb)</t>
    </r>
  </si>
  <si>
    <r>
      <t xml:space="preserve">Erwerbseinkommen </t>
    </r>
    <r>
      <rPr>
        <sz val="8"/>
        <color theme="1"/>
        <rFont val="Arial"/>
        <family val="2"/>
        <scheme val="minor"/>
      </rPr>
      <t>(Nettolohn)</t>
    </r>
  </si>
  <si>
    <r>
      <t xml:space="preserve">Übrige steuerbare Einkünfte: </t>
    </r>
    <r>
      <rPr>
        <sz val="8"/>
        <color theme="1"/>
        <rFont val="Arial"/>
        <family val="2"/>
        <scheme val="minor"/>
      </rPr>
      <t>z.B. Ersatzeinkommen ALV, EO, Taggelder usw</t>
    </r>
    <r>
      <rPr>
        <sz val="10.5"/>
        <color theme="1"/>
        <rFont val="Arial"/>
        <family val="2"/>
        <scheme val="minor"/>
      </rPr>
      <t>.</t>
    </r>
    <r>
      <rPr>
        <vertAlign val="superscript"/>
        <sz val="10.5"/>
        <color theme="1"/>
        <rFont val="Arial"/>
        <family val="2"/>
        <scheme val="minor"/>
      </rPr>
      <t xml:space="preserve"> </t>
    </r>
    <r>
      <rPr>
        <b/>
        <vertAlign val="superscript"/>
        <sz val="10.5"/>
        <color theme="1"/>
        <rFont val="Arial"/>
        <family val="2"/>
        <scheme val="minor"/>
      </rPr>
      <t>1</t>
    </r>
  </si>
  <si>
    <t xml:space="preserve">Massgebendes Jahreseinkommen </t>
  </si>
  <si>
    <t>Bezugsgrössen</t>
  </si>
  <si>
    <t>Nicht steuerbare Einkünfte (Sozialhilfe, EL, Stipendien etc.) zählen weder zum Gesamteinkommen noch zum massgebenden Jahreseinkommen</t>
  </si>
  <si>
    <r>
      <t>Übrige steuerbare Einkünfte: z.B. Ersatzeinkommen aus ALV, EO, Taggelder usw.</t>
    </r>
    <r>
      <rPr>
        <b/>
        <vertAlign val="superscript"/>
        <sz val="10.5"/>
        <color theme="1"/>
        <rFont val="Arial"/>
        <family val="2"/>
        <scheme val="minor"/>
      </rPr>
      <t>1</t>
    </r>
  </si>
  <si>
    <t xml:space="preserve">Wohnort   </t>
  </si>
  <si>
    <t>Name</t>
  </si>
  <si>
    <r>
      <t xml:space="preserve">Familienzulagen </t>
    </r>
    <r>
      <rPr>
        <sz val="8"/>
        <color theme="1"/>
        <rFont val="Arial"/>
        <family val="2"/>
        <scheme val="minor"/>
      </rPr>
      <t>(sofern im Nettolohn nicht bereits enthalten)</t>
    </r>
  </si>
  <si>
    <r>
      <t xml:space="preserve">Kinderdrittbetreuungskosten </t>
    </r>
    <r>
      <rPr>
        <sz val="8"/>
        <color theme="1"/>
        <rFont val="Arial"/>
        <family val="2"/>
        <scheme val="minor"/>
      </rPr>
      <t>(gemäss Wegleitung Steuerverwaltung)</t>
    </r>
  </si>
  <si>
    <r>
      <t>Versicherungsabzug</t>
    </r>
    <r>
      <rPr>
        <sz val="8"/>
        <color theme="1"/>
        <rFont val="Arial"/>
        <family val="2"/>
        <scheme val="minor"/>
      </rPr>
      <t xml:space="preserve"> (gemäss Wegleitung der Steuerverwaltung)</t>
    </r>
  </si>
  <si>
    <r>
      <t xml:space="preserve">Krankheits- und Unfallkosten </t>
    </r>
    <r>
      <rPr>
        <sz val="8"/>
        <color theme="1"/>
        <rFont val="Arial"/>
        <family val="2"/>
        <scheme val="minor"/>
      </rPr>
      <t>(gemäss Wegleitung der Steuerverwaltung)</t>
    </r>
  </si>
  <si>
    <r>
      <t xml:space="preserve">Kinderdrittbetreuungskosten </t>
    </r>
    <r>
      <rPr>
        <sz val="8"/>
        <color theme="1"/>
        <rFont val="Arial"/>
        <family val="2"/>
        <scheme val="minor"/>
      </rPr>
      <t>(gemäss Wegleitung der Steuerverwaltung)</t>
    </r>
  </si>
  <si>
    <r>
      <t xml:space="preserve">Versicherungsabzug </t>
    </r>
    <r>
      <rPr>
        <sz val="8"/>
        <color theme="1"/>
        <rFont val="Arial"/>
        <family val="2"/>
        <scheme val="minor"/>
      </rPr>
      <t>(gemäss Wegleitung der Steuerverwaltung)</t>
    </r>
    <r>
      <rPr>
        <b/>
        <vertAlign val="superscript"/>
        <sz val="10.5"/>
        <color theme="1"/>
        <rFont val="Arial"/>
        <family val="2"/>
        <scheme val="minor"/>
      </rPr>
      <t>2</t>
    </r>
  </si>
  <si>
    <r>
      <t xml:space="preserve">Krankheits- und Unfallkosten </t>
    </r>
    <r>
      <rPr>
        <sz val="8"/>
        <color theme="1"/>
        <rFont val="Arial"/>
        <family val="2"/>
        <scheme val="minor"/>
      </rPr>
      <t>(gemäss Wegleitung der Steuerverwaltung)</t>
    </r>
    <r>
      <rPr>
        <b/>
        <vertAlign val="superscript"/>
        <sz val="10.5"/>
        <color theme="1"/>
        <rFont val="Arial"/>
        <family val="2"/>
        <scheme val="minor"/>
      </rPr>
      <t>2</t>
    </r>
  </si>
  <si>
    <t>Die Kostenbeteiligung stationär untergebrachter Minderjähriger oder Volljähriger in Erstausbildung sowie</t>
  </si>
  <si>
    <t>junger Erwachsener bis 25 Jahre wird auf der Basis deren massgebenden Einkommens berechnet und</t>
  </si>
  <si>
    <t>beträgt höchsten die effektiven Kosten der Massnahme. Für ambulante Leistungen müssen sie sich nicht an</t>
  </si>
  <si>
    <t>den Kosten beteiligen, da keine Lebensunterhalts- und Betreuungskosten im engen Sinne anfallen.</t>
  </si>
  <si>
    <t>Voraussichtliche Kostenbeteiligung pro Monat (Teilzeit)</t>
  </si>
  <si>
    <r>
      <t xml:space="preserve">Berechnung Kostenbeteiligung </t>
    </r>
    <r>
      <rPr>
        <sz val="10.5"/>
        <color theme="1"/>
        <rFont val="Arial"/>
        <family val="2"/>
        <scheme val="minor"/>
      </rPr>
      <t>(Minderjährigen oder Volljährigen in Erstausbildung
 sowie von jungen Erwachsenen bis 25 Jahre)</t>
    </r>
  </si>
  <si>
    <t>Angebotene Nächte der Einrichtung pro Woche</t>
  </si>
  <si>
    <t>Massgebend für die Berechnung des Gesamteinkommens ist die letzte gültige Veranlagungsverfügung resp. Taxationseinschätzung der Steuerbehörde</t>
  </si>
  <si>
    <t>Bezogene Nächte pro Woche</t>
  </si>
  <si>
    <t>Anrechenbares Einkommen</t>
  </si>
  <si>
    <t>Korrigiertes anrechenbares Einkommen</t>
  </si>
  <si>
    <t>Massgebend für die Berechnung des Gesamteinkommens sind die letzten 3 Veranlagungsverfügungen resp. Taxationseinschätzungen der Steuerbehörde</t>
  </si>
  <si>
    <t>Versicherungsabzug</t>
  </si>
  <si>
    <t>pro unterhaltsbedürftiges Kind im gleichen Haushalt</t>
  </si>
  <si>
    <t>Anzahl unterhaltsbedürftige Kinder im gleichen Haushalt</t>
  </si>
  <si>
    <t>Korrigiertes anrechenbares Einkommen (unselbständig Erwerbende)</t>
  </si>
  <si>
    <t>CHF 100'001 - CHF 120'000</t>
  </si>
  <si>
    <t>CHF 120'001 - CHF 150'000</t>
  </si>
  <si>
    <t>CHF 150'001 - CHF 200'000</t>
  </si>
  <si>
    <t>CHF 200'001 - CHF 250'000</t>
  </si>
  <si>
    <t>über CHF 250'000</t>
  </si>
  <si>
    <t>CHF 13'500 - CHF 16'200</t>
  </si>
  <si>
    <t>CHF 1'125 - CHF 1'350</t>
  </si>
  <si>
    <t>CHF 18'000 - CHF 22'500</t>
  </si>
  <si>
    <t>CHF 1'500 - CHF 1'875</t>
  </si>
  <si>
    <t>CHF 26'250 - CHF 35'000</t>
  </si>
  <si>
    <t>CHF 2'188 - CHF 2'917</t>
  </si>
  <si>
    <t>CHF 40'000 - CHF 50'000</t>
  </si>
  <si>
    <t>CHF 3'333 - CHF 4'167</t>
  </si>
  <si>
    <t>CHF 62'500 und mehr</t>
  </si>
  <si>
    <t>CHF 5'208 und mehr</t>
  </si>
  <si>
    <r>
      <t xml:space="preserve">Kinderrente </t>
    </r>
    <r>
      <rPr>
        <sz val="8"/>
        <color theme="1"/>
        <rFont val="Arial"/>
        <family val="2"/>
        <scheme val="minor"/>
      </rPr>
      <t>(im behördlichen Bereich CHF 4'404 / im einvernehmlichen Bereich effektive Kinderrente)</t>
    </r>
  </si>
  <si>
    <t>Renten</t>
  </si>
  <si>
    <t>Das Geschäftsvermögen gehört nicht zum Reinvermögen und darf bei der Berechnung der Kostenbeteiligung nicht berücksichtigt werden. Gegebenenfalls sind Nachweise über das Geschäftsvermögen nachzureichen.</t>
  </si>
  <si>
    <r>
      <t xml:space="preserve">5% Anteil aus Reinvermögen gemäss Steuerveranlagung </t>
    </r>
    <r>
      <rPr>
        <b/>
        <vertAlign val="superscript"/>
        <sz val="10.5"/>
        <color theme="1"/>
        <rFont val="Arial"/>
        <family val="2"/>
        <scheme val="minor"/>
      </rPr>
      <t>2,3</t>
    </r>
  </si>
  <si>
    <r>
      <t xml:space="preserve">5% Anteil aus Reinvermögen gemäss Steuerveranlagung </t>
    </r>
    <r>
      <rPr>
        <b/>
        <vertAlign val="superscript"/>
        <sz val="10.5"/>
        <color theme="1"/>
        <rFont val="Arial"/>
        <family val="2"/>
        <scheme val="minor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</si>
</sst>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CHF&quot;\ #,##0;[Red]&quot;CHF&quot;\ \-#,##0"/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&quot;CHF&quot;\ #,##0.00"/>
    <numFmt numFmtId="169" formatCode="0.0%"/>
    <numFmt numFmtId="170" formatCode="&quot;CHF&quot;\ #,##0"/>
  </numFmts>
  <fonts count="35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4"/>
      <color theme="1"/>
      <name val="Arial"/>
      <family val="2"/>
      <scheme val="minor"/>
    </font>
    <font>
      <b/>
      <vertAlign val="superscript"/>
      <sz val="10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11"/>
      <color theme="1"/>
      <name val="Arial"/>
      <family val="2"/>
    </font>
    <font>
      <sz val="8"/>
      <color rgb="FFFF0000"/>
      <name val="Arial"/>
      <family val="2"/>
      <scheme val="minor"/>
    </font>
    <font>
      <sz val="10.5"/>
      <name val="Arial"/>
      <family val="2"/>
      <scheme val="minor"/>
    </font>
    <font>
      <b/>
      <sz val="11"/>
      <color theme="1"/>
      <name val="Arial"/>
      <family val="2"/>
      <scheme val="minor"/>
    </font>
    <font>
      <vertAlign val="superscript"/>
      <sz val="10.5"/>
      <color theme="1"/>
      <name val="Arial"/>
      <family val="2"/>
      <scheme val="minor"/>
    </font>
    <font>
      <i/>
      <sz val="8.5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6.5"/>
      <color theme="1"/>
      <name val="Arial"/>
      <family val="2"/>
      <scheme val="minor"/>
    </font>
    <font>
      <i/>
      <sz val="11"/>
      <color rgb="FFFF0000"/>
      <name val="Arial"/>
      <family val="2"/>
      <scheme val="minor"/>
    </font>
    <font>
      <sz val="7.5"/>
      <color rgb="FFFF0000"/>
      <name val="Arial"/>
      <family val="2"/>
      <scheme val="minor"/>
    </font>
    <font>
      <b/>
      <sz val="10.5"/>
      <name val="Arial"/>
      <family val="2"/>
      <scheme val="minor"/>
    </font>
    <font>
      <sz val="11"/>
      <name val="Arial"/>
      <family val="2"/>
      <scheme val="minor"/>
    </font>
    <font>
      <sz val="11"/>
      <color rgb="FFFFC000"/>
      <name val="Arial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 style="medium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114">
    <xf numFmtId="0" fontId="0" fillId="0" borderId="0" xfId="0"/>
    <xf numFmtId="0" fontId="3" fillId="0" borderId="0" xfId="0" applyFont="1"/>
    <xf numFmtId="0" fontId="3" fillId="0" borderId="11" xfId="0" applyFont="1" applyBorder="1" applyAlignment="1">
      <alignment vertical="top" wrapTex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12" xfId="0" applyFont="1" applyBorder="1" applyAlignment="1">
      <alignment wrapText="1"/>
    </xf>
    <xf numFmtId="0" fontId="22" fillId="0" borderId="13" xfId="0" applyFont="1" applyBorder="1"/>
    <xf numFmtId="0" fontId="22" fillId="0" borderId="14" xfId="0" applyFont="1" applyBorder="1"/>
    <xf numFmtId="0" fontId="0" fillId="0" borderId="15" xfId="0" applyBorder="1"/>
    <xf numFmtId="9" fontId="0" fillId="0" borderId="16" xfId="0" applyNumberFormat="1" applyBorder="1"/>
    <xf numFmtId="6" fontId="0" fillId="0" borderId="16" xfId="0" applyNumberFormat="1" applyBorder="1" applyAlignment="1">
      <alignment horizontal="right"/>
    </xf>
    <xf numFmtId="6" fontId="0" fillId="0" borderId="17" xfId="0" applyNumberFormat="1" applyBorder="1" applyAlignment="1">
      <alignment horizontal="right"/>
    </xf>
    <xf numFmtId="0" fontId="0" fillId="0" borderId="18" xfId="0" applyBorder="1"/>
    <xf numFmtId="169" fontId="0" fillId="0" borderId="19" xfId="0" applyNumberFormat="1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6" fontId="0" fillId="0" borderId="20" xfId="0" applyNumberFormat="1" applyBorder="1" applyAlignment="1">
      <alignment horizontal="right"/>
    </xf>
    <xf numFmtId="0" fontId="0" fillId="0" borderId="21" xfId="0" applyBorder="1"/>
    <xf numFmtId="169" fontId="0" fillId="0" borderId="22" xfId="0" applyNumberFormat="1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/>
    <xf numFmtId="0" fontId="23" fillId="0" borderId="0" xfId="0" applyFont="1"/>
    <xf numFmtId="0" fontId="3" fillId="35" borderId="9" xfId="0" applyFont="1" applyFill="1" applyBorder="1"/>
    <xf numFmtId="0" fontId="9" fillId="34" borderId="0" xfId="0" applyFont="1" applyFill="1"/>
    <xf numFmtId="0" fontId="3" fillId="34" borderId="0" xfId="0" applyFont="1" applyFill="1"/>
    <xf numFmtId="0" fontId="7" fillId="0" borderId="0" xfId="0" applyFont="1" applyAlignment="1">
      <alignment vertical="center"/>
    </xf>
    <xf numFmtId="0" fontId="9" fillId="36" borderId="0" xfId="0" applyFont="1" applyFill="1"/>
    <xf numFmtId="0" fontId="3" fillId="36" borderId="0" xfId="0" applyFont="1" applyFill="1"/>
    <xf numFmtId="0" fontId="24" fillId="0" borderId="0" xfId="0" applyFont="1" applyAlignment="1">
      <alignment vertical="center"/>
    </xf>
    <xf numFmtId="0" fontId="0" fillId="0" borderId="24" xfId="0" applyBorder="1"/>
    <xf numFmtId="0" fontId="3" fillId="0" borderId="24" xfId="0" applyFont="1" applyBorder="1"/>
    <xf numFmtId="0" fontId="0" fillId="0" borderId="0" xfId="0" applyBorder="1"/>
    <xf numFmtId="0" fontId="25" fillId="0" borderId="0" xfId="0" applyFont="1" applyBorder="1"/>
    <xf numFmtId="0" fontId="3" fillId="0" borderId="0" xfId="0" applyFont="1" applyBorder="1"/>
    <xf numFmtId="0" fontId="25" fillId="0" borderId="0" xfId="0" applyFont="1"/>
    <xf numFmtId="0" fontId="0" fillId="0" borderId="0" xfId="0" applyFill="1"/>
    <xf numFmtId="0" fontId="9" fillId="0" borderId="0" xfId="0" applyFont="1" applyFill="1"/>
    <xf numFmtId="0" fontId="3" fillId="0" borderId="0" xfId="0" applyFont="1" applyFill="1"/>
    <xf numFmtId="170" fontId="3" fillId="0" borderId="0" xfId="0" applyNumberFormat="1" applyFont="1" applyFill="1" applyBorder="1" applyAlignment="1">
      <alignment horizontal="distributed" vertical="top"/>
    </xf>
    <xf numFmtId="0" fontId="20" fillId="0" borderId="24" xfId="0" applyFont="1" applyBorder="1"/>
    <xf numFmtId="0" fontId="9" fillId="0" borderId="0" xfId="0" applyFont="1" applyFill="1" applyBorder="1"/>
    <xf numFmtId="0" fontId="3" fillId="0" borderId="0" xfId="0" applyFont="1" applyFill="1" applyBorder="1"/>
    <xf numFmtId="170" fontId="9" fillId="34" borderId="7" xfId="0" applyNumberFormat="1" applyFont="1" applyFill="1" applyBorder="1" applyAlignment="1">
      <alignment horizontal="distributed" vertical="top"/>
    </xf>
    <xf numFmtId="170" fontId="9" fillId="36" borderId="7" xfId="0" applyNumberFormat="1" applyFont="1" applyFill="1" applyBorder="1" applyAlignment="1">
      <alignment horizontal="distributed" vertical="top"/>
    </xf>
    <xf numFmtId="170" fontId="9" fillId="0" borderId="0" xfId="0" applyNumberFormat="1" applyFont="1" applyFill="1" applyBorder="1" applyAlignment="1">
      <alignment horizontal="distributed" vertical="top"/>
    </xf>
    <xf numFmtId="0" fontId="7" fillId="0" borderId="0" xfId="0" applyFont="1" applyFill="1"/>
    <xf numFmtId="0" fontId="24" fillId="0" borderId="0" xfId="0" applyFont="1" applyFill="1"/>
    <xf numFmtId="0" fontId="3" fillId="0" borderId="25" xfId="0" applyFont="1" applyBorder="1"/>
    <xf numFmtId="0" fontId="3" fillId="0" borderId="26" xfId="0" applyFont="1" applyBorder="1"/>
    <xf numFmtId="0" fontId="3" fillId="0" borderId="28" xfId="0" applyFont="1" applyBorder="1"/>
    <xf numFmtId="0" fontId="3" fillId="35" borderId="30" xfId="0" applyFont="1" applyFill="1" applyBorder="1"/>
    <xf numFmtId="168" fontId="3" fillId="0" borderId="31" xfId="0" applyNumberFormat="1" applyFont="1" applyBorder="1" applyAlignment="1">
      <alignment horizontal="distributed"/>
    </xf>
    <xf numFmtId="0" fontId="3" fillId="0" borderId="32" xfId="0" applyFont="1" applyBorder="1" applyAlignment="1">
      <alignment vertical="top" wrapText="1"/>
    </xf>
    <xf numFmtId="0" fontId="9" fillId="34" borderId="33" xfId="0" applyFont="1" applyFill="1" applyBorder="1"/>
    <xf numFmtId="0" fontId="9" fillId="34" borderId="34" xfId="0" applyFont="1" applyFill="1" applyBorder="1"/>
    <xf numFmtId="0" fontId="9" fillId="34" borderId="35" xfId="0" applyFont="1" applyFill="1" applyBorder="1"/>
    <xf numFmtId="0" fontId="0" fillId="0" borderId="18" xfId="0" applyBorder="1" applyAlignment="1">
      <alignment horizontal="right"/>
    </xf>
    <xf numFmtId="0" fontId="0" fillId="0" borderId="21" xfId="0" applyBorder="1" applyAlignment="1">
      <alignment horizontal="right"/>
    </xf>
    <xf numFmtId="0" fontId="21" fillId="0" borderId="28" xfId="0" applyFont="1" applyBorder="1"/>
    <xf numFmtId="0" fontId="27" fillId="0" borderId="0" xfId="0" applyFont="1" applyBorder="1"/>
    <xf numFmtId="0" fontId="29" fillId="0" borderId="24" xfId="0" applyFont="1" applyBorder="1"/>
    <xf numFmtId="0" fontId="29" fillId="0" borderId="0" xfId="0" applyFont="1"/>
    <xf numFmtId="0" fontId="0" fillId="0" borderId="11" xfId="0" applyBorder="1"/>
    <xf numFmtId="0" fontId="9" fillId="0" borderId="11" xfId="0" applyFont="1" applyFill="1" applyBorder="1"/>
    <xf numFmtId="0" fontId="3" fillId="0" borderId="11" xfId="0" applyFont="1" applyFill="1" applyBorder="1"/>
    <xf numFmtId="170" fontId="3" fillId="0" borderId="11" xfId="0" applyNumberFormat="1" applyFont="1" applyFill="1" applyBorder="1" applyAlignment="1">
      <alignment horizontal="distributed" vertical="top"/>
    </xf>
    <xf numFmtId="0" fontId="3" fillId="33" borderId="7" xfId="0" applyFont="1" applyFill="1" applyBorder="1" applyProtection="1">
      <protection locked="0"/>
    </xf>
    <xf numFmtId="0" fontId="3" fillId="33" borderId="32" xfId="0" applyFont="1" applyFill="1" applyBorder="1" applyAlignment="1" applyProtection="1">
      <alignment vertical="top" wrapText="1"/>
      <protection locked="0"/>
    </xf>
    <xf numFmtId="170" fontId="3" fillId="33" borderId="27" xfId="0" applyNumberFormat="1" applyFont="1" applyFill="1" applyBorder="1" applyAlignment="1" applyProtection="1">
      <alignment horizontal="distributed"/>
      <protection locked="0"/>
    </xf>
    <xf numFmtId="170" fontId="3" fillId="33" borderId="29" xfId="0" applyNumberFormat="1" applyFont="1" applyFill="1" applyBorder="1" applyAlignment="1" applyProtection="1">
      <alignment horizontal="distributed"/>
      <protection locked="0"/>
    </xf>
    <xf numFmtId="170" fontId="3" fillId="35" borderId="29" xfId="0" applyNumberFormat="1" applyFont="1" applyFill="1" applyBorder="1" applyAlignment="1">
      <alignment horizontal="distributed"/>
    </xf>
    <xf numFmtId="170" fontId="3" fillId="0" borderId="29" xfId="0" applyNumberFormat="1" applyFont="1" applyFill="1" applyBorder="1" applyAlignment="1">
      <alignment horizontal="distributed" vertical="top"/>
    </xf>
    <xf numFmtId="170" fontId="9" fillId="34" borderId="36" xfId="0" applyNumberFormat="1" applyFont="1" applyFill="1" applyBorder="1" applyAlignment="1">
      <alignment horizontal="distributed"/>
    </xf>
    <xf numFmtId="0" fontId="30" fillId="0" borderId="24" xfId="0" applyFont="1" applyBorder="1"/>
    <xf numFmtId="0" fontId="31" fillId="0" borderId="0" xfId="0" applyFont="1"/>
    <xf numFmtId="0" fontId="9" fillId="0" borderId="0" xfId="0" applyFont="1" applyAlignment="1">
      <alignment horizontal="right"/>
    </xf>
    <xf numFmtId="0" fontId="32" fillId="0" borderId="0" xfId="0" applyFont="1" applyBorder="1" applyAlignment="1"/>
    <xf numFmtId="0" fontId="9" fillId="0" borderId="0" xfId="0" applyFont="1" applyBorder="1" applyAlignment="1">
      <alignment horizontal="right"/>
    </xf>
    <xf numFmtId="0" fontId="24" fillId="37" borderId="0" xfId="0" applyFont="1" applyFill="1" applyAlignment="1">
      <alignment vertical="center"/>
    </xf>
    <xf numFmtId="0" fontId="3" fillId="37" borderId="0" xfId="0" applyFont="1" applyFill="1"/>
    <xf numFmtId="0" fontId="3" fillId="33" borderId="40" xfId="0" applyFont="1" applyFill="1" applyBorder="1" applyAlignment="1" applyProtection="1">
      <alignment vertical="top" wrapText="1"/>
      <protection locked="0"/>
    </xf>
    <xf numFmtId="169" fontId="0" fillId="0" borderId="16" xfId="0" applyNumberForma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41" xfId="0" applyBorder="1" applyAlignment="1">
      <alignment horizontal="right"/>
    </xf>
    <xf numFmtId="0" fontId="0" fillId="0" borderId="42" xfId="0" applyBorder="1" applyAlignment="1">
      <alignment horizontal="right"/>
    </xf>
    <xf numFmtId="0" fontId="33" fillId="0" borderId="0" xfId="0" applyFont="1"/>
    <xf numFmtId="0" fontId="33" fillId="0" borderId="0" xfId="0" applyFont="1" applyFill="1"/>
    <xf numFmtId="0" fontId="33" fillId="0" borderId="0" xfId="0" applyFont="1" applyBorder="1"/>
    <xf numFmtId="0" fontId="34" fillId="0" borderId="0" xfId="0" applyFont="1"/>
    <xf numFmtId="0" fontId="3" fillId="0" borderId="28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37" xfId="0" applyFont="1" applyBorder="1" applyAlignment="1">
      <alignment horizontal="left" wrapText="1"/>
    </xf>
    <xf numFmtId="0" fontId="3" fillId="33" borderId="8" xfId="0" applyFont="1" applyFill="1" applyBorder="1" applyAlignment="1" applyProtection="1">
      <alignment horizontal="left" wrapText="1"/>
      <protection locked="0"/>
    </xf>
    <xf numFmtId="0" fontId="3" fillId="33" borderId="9" xfId="0" applyFont="1" applyFill="1" applyBorder="1" applyAlignment="1" applyProtection="1">
      <alignment horizontal="left"/>
      <protection locked="0"/>
    </xf>
    <xf numFmtId="0" fontId="3" fillId="33" borderId="10" xfId="0" applyFont="1" applyFill="1" applyBorder="1" applyAlignment="1" applyProtection="1">
      <alignment horizontal="left"/>
      <protection locked="0"/>
    </xf>
    <xf numFmtId="168" fontId="27" fillId="0" borderId="28" xfId="0" applyNumberFormat="1" applyFont="1" applyBorder="1" applyAlignment="1">
      <alignment horizontal="left"/>
    </xf>
    <xf numFmtId="168" fontId="27" fillId="0" borderId="0" xfId="0" applyNumberFormat="1" applyFont="1" applyBorder="1" applyAlignment="1">
      <alignment horizontal="left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33" borderId="8" xfId="0" applyFont="1" applyFill="1" applyBorder="1" applyAlignment="1" applyProtection="1">
      <alignment horizontal="left"/>
      <protection locked="0"/>
    </xf>
    <xf numFmtId="0" fontId="21" fillId="0" borderId="0" xfId="0" applyFont="1" applyAlignment="1">
      <alignment horizontal="left" wrapText="1"/>
    </xf>
    <xf numFmtId="0" fontId="24" fillId="33" borderId="8" xfId="0" applyFont="1" applyFill="1" applyBorder="1" applyAlignment="1" applyProtection="1">
      <alignment horizontal="left"/>
      <protection locked="0"/>
    </xf>
    <xf numFmtId="0" fontId="24" fillId="33" borderId="9" xfId="0" applyFont="1" applyFill="1" applyBorder="1" applyAlignment="1" applyProtection="1">
      <alignment horizontal="left"/>
      <protection locked="0"/>
    </xf>
    <xf numFmtId="0" fontId="24" fillId="33" borderId="10" xfId="0" applyFont="1" applyFill="1" applyBorder="1" applyAlignment="1" applyProtection="1">
      <alignment horizontal="left"/>
      <protection locked="0"/>
    </xf>
    <xf numFmtId="0" fontId="19" fillId="0" borderId="0" xfId="0" applyFont="1" applyAlignment="1">
      <alignment horizontal="left" wrapText="1"/>
    </xf>
    <xf numFmtId="0" fontId="22" fillId="0" borderId="38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9" fillId="0" borderId="0" xfId="0" applyFont="1" applyAlignment="1">
      <alignment wrapText="1"/>
    </xf>
    <xf numFmtId="0" fontId="20" fillId="0" borderId="0" xfId="0" applyFont="1" applyAlignment="1">
      <alignment vertical="top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zoomScale="130" zoomScaleNormal="130" zoomScalePageLayoutView="110" workbookViewId="0">
      <selection activeCell="C4" sqref="C4:E4"/>
    </sheetView>
  </sheetViews>
  <sheetFormatPr baseColWidth="10" defaultRowHeight="14.25" x14ac:dyDescent="0.2"/>
  <cols>
    <col min="1" max="1" width="1.75" customWidth="1"/>
    <col min="2" max="2" width="6.25" customWidth="1"/>
    <col min="3" max="3" width="4" customWidth="1"/>
    <col min="4" max="4" width="9.25" customWidth="1"/>
    <col min="5" max="5" width="13.625" customWidth="1"/>
    <col min="6" max="6" width="17.25" customWidth="1"/>
    <col min="7" max="7" width="15" customWidth="1"/>
    <col min="8" max="8" width="17.75" customWidth="1"/>
    <col min="9" max="9" width="2.625" customWidth="1"/>
    <col min="10" max="14" width="11" style="90" customWidth="1"/>
    <col min="15" max="18" width="11" style="90"/>
  </cols>
  <sheetData>
    <row r="1" spans="2:12" ht="18" x14ac:dyDescent="0.25">
      <c r="B1" s="3" t="s">
        <v>63</v>
      </c>
      <c r="C1" s="1"/>
      <c r="D1" s="1"/>
      <c r="E1" s="1"/>
      <c r="F1" s="1"/>
      <c r="G1" s="1"/>
      <c r="H1" s="1"/>
    </row>
    <row r="2" spans="2:12" x14ac:dyDescent="0.2">
      <c r="B2" s="77" t="s">
        <v>115</v>
      </c>
      <c r="C2" s="1"/>
      <c r="D2" s="1"/>
      <c r="E2" s="1"/>
      <c r="F2" s="1"/>
      <c r="G2" s="1"/>
      <c r="H2" s="1"/>
    </row>
    <row r="3" spans="2:12" ht="9" customHeight="1" x14ac:dyDescent="0.2">
      <c r="B3" s="1"/>
      <c r="C3" s="1"/>
      <c r="D3" s="1"/>
      <c r="E3" s="1"/>
      <c r="F3" s="1"/>
      <c r="G3" s="1"/>
      <c r="H3" s="1"/>
    </row>
    <row r="4" spans="2:12" ht="45" customHeight="1" x14ac:dyDescent="0.2">
      <c r="B4" s="23" t="s">
        <v>100</v>
      </c>
      <c r="C4" s="97"/>
      <c r="D4" s="98"/>
      <c r="E4" s="99"/>
      <c r="F4" s="78"/>
      <c r="G4" s="97"/>
      <c r="H4" s="99"/>
    </row>
    <row r="5" spans="2:12" ht="9" customHeight="1" thickBot="1" x14ac:dyDescent="0.25">
      <c r="B5" s="1"/>
      <c r="C5" s="1"/>
      <c r="D5" s="1"/>
      <c r="E5" s="1"/>
      <c r="F5" s="1"/>
      <c r="G5" s="1"/>
      <c r="H5" s="1"/>
    </row>
    <row r="6" spans="2:12" x14ac:dyDescent="0.2">
      <c r="B6" s="50" t="s">
        <v>92</v>
      </c>
      <c r="C6" s="51"/>
      <c r="D6" s="51"/>
      <c r="E6" s="51"/>
      <c r="F6" s="51"/>
      <c r="G6" s="51"/>
      <c r="H6" s="72">
        <f>SUM(J6:K6)</f>
        <v>0</v>
      </c>
    </row>
    <row r="7" spans="2:12" x14ac:dyDescent="0.2">
      <c r="B7" s="52" t="s">
        <v>101</v>
      </c>
      <c r="C7" s="36"/>
      <c r="D7" s="36"/>
      <c r="E7" s="36"/>
      <c r="F7" s="36"/>
      <c r="G7" s="36"/>
      <c r="H7" s="72">
        <v>0</v>
      </c>
    </row>
    <row r="8" spans="2:12" x14ac:dyDescent="0.2">
      <c r="B8" s="52" t="s">
        <v>1</v>
      </c>
      <c r="C8" s="36"/>
      <c r="D8" s="36"/>
      <c r="E8" s="36"/>
      <c r="F8" s="36"/>
      <c r="G8" s="36"/>
      <c r="H8" s="72">
        <v>0</v>
      </c>
    </row>
    <row r="9" spans="2:12" x14ac:dyDescent="0.2">
      <c r="B9" s="52" t="s">
        <v>139</v>
      </c>
      <c r="C9" s="36"/>
      <c r="D9" s="36"/>
      <c r="E9" s="36"/>
      <c r="F9" s="36"/>
      <c r="G9" s="36"/>
      <c r="H9" s="72">
        <v>0</v>
      </c>
    </row>
    <row r="10" spans="2:12" x14ac:dyDescent="0.2">
      <c r="B10" s="52" t="s">
        <v>2</v>
      </c>
      <c r="C10" s="36"/>
      <c r="D10" s="36"/>
      <c r="E10" s="36"/>
      <c r="F10" s="36"/>
      <c r="G10" s="36"/>
      <c r="H10" s="72">
        <v>0</v>
      </c>
    </row>
    <row r="11" spans="2:12" x14ac:dyDescent="0.2">
      <c r="B11" s="52" t="s">
        <v>3</v>
      </c>
      <c r="C11" s="36"/>
      <c r="D11" s="36"/>
      <c r="E11" s="36"/>
      <c r="F11" s="36"/>
      <c r="G11" s="36"/>
      <c r="H11" s="72">
        <f>SUM(J11)</f>
        <v>0</v>
      </c>
    </row>
    <row r="12" spans="2:12" x14ac:dyDescent="0.2">
      <c r="B12" s="52" t="s">
        <v>4</v>
      </c>
      <c r="C12" s="36"/>
      <c r="D12" s="36"/>
      <c r="E12" s="36"/>
      <c r="F12" s="36"/>
      <c r="G12" s="36"/>
      <c r="H12" s="72">
        <v>0</v>
      </c>
    </row>
    <row r="13" spans="2:12" x14ac:dyDescent="0.2">
      <c r="B13" s="94" t="s">
        <v>98</v>
      </c>
      <c r="C13" s="95"/>
      <c r="D13" s="95"/>
      <c r="E13" s="95"/>
      <c r="F13" s="95"/>
      <c r="G13" s="96"/>
      <c r="H13" s="72">
        <v>0</v>
      </c>
      <c r="L13" s="93"/>
    </row>
    <row r="14" spans="2:12" ht="15.75" x14ac:dyDescent="0.2">
      <c r="B14" s="52" t="s">
        <v>142</v>
      </c>
      <c r="C14" s="36"/>
      <c r="D14" s="36"/>
      <c r="E14" s="36"/>
      <c r="F14" s="36"/>
      <c r="G14" s="36"/>
      <c r="H14" s="72">
        <f>SUM(J14:K14)/2*5/100</f>
        <v>0</v>
      </c>
    </row>
    <row r="15" spans="2:12" ht="16.149999999999999" customHeight="1" x14ac:dyDescent="0.2">
      <c r="B15" s="53" t="s">
        <v>5</v>
      </c>
      <c r="C15" s="25"/>
      <c r="D15" s="25"/>
      <c r="E15" s="25"/>
      <c r="F15" s="25"/>
      <c r="G15" s="25"/>
      <c r="H15" s="73">
        <f>SUM(H6:H14)</f>
        <v>0</v>
      </c>
    </row>
    <row r="16" spans="2:12" x14ac:dyDescent="0.2">
      <c r="B16" s="52"/>
      <c r="C16" s="36"/>
      <c r="D16" s="36"/>
      <c r="E16" s="36"/>
      <c r="F16" s="36"/>
      <c r="G16" s="36"/>
      <c r="H16" s="54"/>
    </row>
    <row r="17" spans="2:8" x14ac:dyDescent="0.2">
      <c r="B17" s="52" t="s">
        <v>6</v>
      </c>
      <c r="C17" s="36"/>
      <c r="D17" s="36"/>
      <c r="E17" s="36"/>
      <c r="F17" s="36"/>
      <c r="G17" s="36"/>
      <c r="H17" s="72">
        <v>0</v>
      </c>
    </row>
    <row r="18" spans="2:8" x14ac:dyDescent="0.2">
      <c r="B18" s="52" t="s">
        <v>102</v>
      </c>
      <c r="C18" s="36"/>
      <c r="D18" s="36"/>
      <c r="E18" s="36"/>
      <c r="F18" s="36"/>
      <c r="G18" s="36"/>
      <c r="H18" s="72">
        <v>0</v>
      </c>
    </row>
    <row r="19" spans="2:8" x14ac:dyDescent="0.2">
      <c r="B19" s="52" t="s">
        <v>103</v>
      </c>
      <c r="C19" s="36"/>
      <c r="D19" s="36"/>
      <c r="E19" s="36"/>
      <c r="F19" s="36"/>
      <c r="G19" s="36"/>
      <c r="H19" s="72">
        <f>SUM(J19)</f>
        <v>0</v>
      </c>
    </row>
    <row r="20" spans="2:8" x14ac:dyDescent="0.2">
      <c r="B20" s="52" t="s">
        <v>104</v>
      </c>
      <c r="C20" s="36"/>
      <c r="D20" s="36"/>
      <c r="E20" s="36"/>
      <c r="F20" s="36"/>
      <c r="G20" s="36"/>
      <c r="H20" s="72">
        <v>0</v>
      </c>
    </row>
    <row r="21" spans="2:8" x14ac:dyDescent="0.2">
      <c r="B21" s="53" t="s">
        <v>123</v>
      </c>
      <c r="C21" s="25"/>
      <c r="D21" s="25"/>
      <c r="E21" s="25"/>
      <c r="F21" s="25"/>
      <c r="G21" s="25"/>
      <c r="H21" s="73">
        <f>H15-SUM(H17:H20)</f>
        <v>0</v>
      </c>
    </row>
    <row r="22" spans="2:8" ht="12" customHeight="1" x14ac:dyDescent="0.2">
      <c r="B22" s="52"/>
      <c r="C22" s="36"/>
      <c r="D22" s="36"/>
      <c r="E22" s="36"/>
      <c r="F22" s="36"/>
      <c r="G22" s="36"/>
      <c r="H22" s="54"/>
    </row>
    <row r="23" spans="2:8" x14ac:dyDescent="0.2">
      <c r="B23" s="52" t="s">
        <v>7</v>
      </c>
      <c r="C23" s="36"/>
      <c r="D23" s="36"/>
      <c r="E23" s="36"/>
      <c r="F23" s="36"/>
      <c r="G23" s="36"/>
      <c r="H23" s="54"/>
    </row>
    <row r="24" spans="2:8" x14ac:dyDescent="0.2">
      <c r="B24" s="100">
        <v>5000</v>
      </c>
      <c r="C24" s="101"/>
      <c r="D24" s="62" t="s">
        <v>121</v>
      </c>
      <c r="E24" s="62"/>
      <c r="F24" s="36"/>
      <c r="G24" s="36"/>
      <c r="H24" s="54"/>
    </row>
    <row r="25" spans="2:8" x14ac:dyDescent="0.2">
      <c r="B25" s="55"/>
      <c r="C25" s="2"/>
      <c r="D25" s="2"/>
      <c r="E25" s="2"/>
      <c r="F25" s="2"/>
      <c r="G25" s="2"/>
      <c r="H25" s="54"/>
    </row>
    <row r="26" spans="2:8" ht="24" customHeight="1" thickBot="1" x14ac:dyDescent="0.25">
      <c r="B26" s="70">
        <v>2</v>
      </c>
      <c r="C26" s="102" t="s">
        <v>122</v>
      </c>
      <c r="D26" s="102"/>
      <c r="E26" s="102"/>
      <c r="F26" s="102"/>
      <c r="G26" s="103"/>
      <c r="H26" s="74">
        <f>B26*B24</f>
        <v>10000</v>
      </c>
    </row>
    <row r="27" spans="2:8" ht="21.6" customHeight="1" thickBot="1" x14ac:dyDescent="0.25">
      <c r="B27" s="56" t="s">
        <v>0</v>
      </c>
      <c r="C27" s="57"/>
      <c r="D27" s="57"/>
      <c r="E27" s="57"/>
      <c r="F27" s="57"/>
      <c r="G27" s="58"/>
      <c r="H27" s="75">
        <f>IF((H21-H26&gt;0),(H21-H26),0)</f>
        <v>0</v>
      </c>
    </row>
    <row r="28" spans="2:8" ht="8.25" customHeight="1" x14ac:dyDescent="0.2">
      <c r="B28" s="1"/>
      <c r="C28" s="1"/>
      <c r="D28" s="1"/>
      <c r="E28" s="1"/>
      <c r="F28" s="1"/>
      <c r="G28" s="1"/>
      <c r="H28" s="1"/>
    </row>
    <row r="29" spans="2:8" ht="8.25" customHeight="1" x14ac:dyDescent="0.2">
      <c r="B29" s="1"/>
      <c r="C29" s="1"/>
      <c r="D29" s="1"/>
      <c r="E29" s="1"/>
      <c r="F29" s="1"/>
      <c r="G29" s="1"/>
      <c r="H29" s="1"/>
    </row>
    <row r="30" spans="2:8" x14ac:dyDescent="0.2">
      <c r="B30" s="23" t="s">
        <v>52</v>
      </c>
      <c r="C30" s="1"/>
      <c r="D30" s="1"/>
      <c r="E30" s="1"/>
      <c r="F30" s="1"/>
      <c r="G30" s="1"/>
      <c r="H30" s="1"/>
    </row>
    <row r="31" spans="2:8" x14ac:dyDescent="0.2">
      <c r="B31" s="22" t="s">
        <v>54</v>
      </c>
      <c r="C31" s="22"/>
      <c r="D31" s="22"/>
      <c r="E31" s="22"/>
      <c r="F31" s="22"/>
      <c r="G31" s="22"/>
      <c r="H31" s="22"/>
    </row>
    <row r="32" spans="2:8" x14ac:dyDescent="0.2">
      <c r="B32" s="1" t="s">
        <v>51</v>
      </c>
      <c r="C32" s="1"/>
      <c r="D32" s="1"/>
      <c r="E32" s="1"/>
      <c r="F32" s="1"/>
      <c r="G32" s="1"/>
      <c r="H32" s="1"/>
    </row>
    <row r="33" spans="1:9" x14ac:dyDescent="0.2">
      <c r="B33" s="1"/>
      <c r="C33" s="1"/>
      <c r="D33" s="1"/>
      <c r="E33" s="1"/>
      <c r="F33" s="1"/>
      <c r="G33" s="1"/>
      <c r="H33" s="1"/>
    </row>
    <row r="34" spans="1:9" ht="6.6" customHeight="1" x14ac:dyDescent="0.2">
      <c r="B34" s="1"/>
      <c r="C34" s="1"/>
      <c r="D34" s="1"/>
      <c r="E34" s="1"/>
      <c r="F34" s="1"/>
      <c r="G34" s="1"/>
      <c r="H34" s="1"/>
    </row>
    <row r="35" spans="1:9" x14ac:dyDescent="0.2">
      <c r="B35" s="26" t="s">
        <v>55</v>
      </c>
      <c r="C35" s="27"/>
      <c r="D35" s="27"/>
      <c r="E35" s="27"/>
      <c r="F35" s="27"/>
      <c r="G35" s="27"/>
      <c r="H35" s="45">
        <f>IF(H27&lt;Bezugstabelle!E4,'Unselbständig Erwerbende'!H27*Bezugstabelle!F4,IF(H27&lt;Bezugstabelle!E5,'Unselbständig Erwerbende'!H27*Bezugstabelle!F5,IF(H27&lt;Bezugstabelle!E6,'Unselbständig Erwerbende'!H27*Bezugstabelle!F6,IF('Unselbständig Erwerbende'!H27&lt;Bezugstabelle!E7,'Unselbständig Erwerbende'!H27*Bezugstabelle!F7,IF(H27&lt;Bezugstabelle!E8,'Unselbständig Erwerbende'!H27*Bezugstabelle!F8,IF('Unselbständig Erwerbende'!H27&lt;Bezugstabelle!E9,'Unselbständig Erwerbende'!H27*Bezugstabelle!F9,IF(H27&lt;Bezugstabelle!E10,'Unselbständig Erwerbende'!H27*Bezugstabelle!F10,IF('Unselbständig Erwerbende'!H27&lt;Bezugstabelle!E11,'Unselbständig Erwerbende'!H27*Bezugstabelle!F11,IF(H27&lt;Bezugstabelle!E12,'Unselbständig Erwerbende'!H27*Bezugstabelle!F12,IF(H27&lt;Bezugstabelle!E13,'Unselbständig Erwerbende'!H27*Bezugstabelle!F13,IF(H27&lt;Bezugstabelle!E14,'Unselbständig Erwerbende'!H27*Bezugstabelle!F14,IF(H27&lt;Bezugstabelle!E15,'Unselbständig Erwerbende'!H27*Bezugstabelle!F15,IF('Unselbständig Erwerbende'!H27&lt;Bezugstabelle!E16,'Unselbständig Erwerbende'!H27*Bezugstabelle!F16,IF('Unselbständig Erwerbende'!H27&lt;Bezugstabelle!E17,'Unselbständig Erwerbende'!H27*Bezugstabelle!F17,'Unselbständig Erwerbende'!H27*Bezugstabelle!F18))))))))))))))</f>
        <v>0</v>
      </c>
    </row>
    <row r="36" spans="1:9" ht="3.6" customHeight="1" x14ac:dyDescent="0.2">
      <c r="B36" s="1"/>
      <c r="C36" s="1"/>
      <c r="D36" s="1"/>
      <c r="E36" s="1"/>
      <c r="F36" s="1"/>
      <c r="G36" s="1"/>
      <c r="H36" s="1"/>
    </row>
    <row r="37" spans="1:9" x14ac:dyDescent="0.2">
      <c r="B37" s="26" t="s">
        <v>56</v>
      </c>
      <c r="C37" s="27"/>
      <c r="D37" s="27"/>
      <c r="E37" s="27"/>
      <c r="F37" s="27"/>
      <c r="G37" s="27"/>
      <c r="H37" s="45">
        <f>ROUND(H35/12,0)</f>
        <v>0</v>
      </c>
    </row>
    <row r="38" spans="1:9" x14ac:dyDescent="0.2">
      <c r="B38" s="1"/>
      <c r="C38" s="1"/>
      <c r="D38" s="1"/>
      <c r="E38" s="1"/>
      <c r="F38" s="1"/>
      <c r="G38" s="1"/>
      <c r="H38" s="1"/>
    </row>
    <row r="39" spans="1:9" x14ac:dyDescent="0.2">
      <c r="A39" s="32"/>
      <c r="B39" s="76" t="s">
        <v>89</v>
      </c>
      <c r="C39" s="33"/>
      <c r="D39" s="33"/>
      <c r="E39" s="33"/>
      <c r="F39" s="33"/>
      <c r="G39" s="33"/>
      <c r="H39" s="33"/>
      <c r="I39" s="32"/>
    </row>
    <row r="40" spans="1:9" ht="17.25" customHeight="1" x14ac:dyDescent="0.2">
      <c r="B40" s="23" t="s">
        <v>58</v>
      </c>
      <c r="C40" s="1"/>
      <c r="D40" s="1"/>
      <c r="E40" s="1"/>
      <c r="F40" s="1"/>
      <c r="G40" s="1"/>
      <c r="H40" s="1"/>
    </row>
    <row r="41" spans="1:9" x14ac:dyDescent="0.2">
      <c r="B41" s="31" t="s">
        <v>53</v>
      </c>
      <c r="C41" s="1"/>
      <c r="D41" s="1"/>
      <c r="E41" s="1"/>
      <c r="F41" s="1"/>
      <c r="G41" s="1"/>
      <c r="H41" s="1"/>
    </row>
    <row r="42" spans="1:9" ht="9.75" customHeight="1" x14ac:dyDescent="0.2">
      <c r="B42" s="28"/>
      <c r="C42" s="1"/>
      <c r="D42" s="1"/>
      <c r="E42" s="1"/>
      <c r="F42" s="1"/>
      <c r="G42" s="1"/>
      <c r="H42" s="1"/>
    </row>
    <row r="43" spans="1:9" x14ac:dyDescent="0.2">
      <c r="B43" s="81" t="s">
        <v>114</v>
      </c>
      <c r="C43" s="82"/>
      <c r="D43" s="82"/>
      <c r="E43" s="82"/>
      <c r="F43" s="82"/>
      <c r="G43" s="82"/>
      <c r="H43" s="69">
        <v>7</v>
      </c>
    </row>
    <row r="44" spans="1:9" ht="3" customHeight="1" x14ac:dyDescent="0.2">
      <c r="B44" s="28"/>
      <c r="C44" s="1"/>
      <c r="D44" s="1"/>
      <c r="E44" s="1"/>
      <c r="F44" s="1"/>
      <c r="G44" s="1"/>
      <c r="H44" s="1"/>
    </row>
    <row r="45" spans="1:9" x14ac:dyDescent="0.2">
      <c r="B45" s="81" t="s">
        <v>116</v>
      </c>
      <c r="C45" s="82"/>
      <c r="D45" s="82"/>
      <c r="E45" s="82"/>
      <c r="F45" s="82"/>
      <c r="G45" s="82"/>
      <c r="H45" s="69">
        <v>0</v>
      </c>
    </row>
    <row r="46" spans="1:9" ht="9.75" customHeight="1" x14ac:dyDescent="0.2">
      <c r="B46" s="28"/>
      <c r="C46" s="1"/>
      <c r="D46" s="1"/>
      <c r="E46" s="1"/>
      <c r="F46" s="1"/>
      <c r="G46" s="1"/>
      <c r="H46" s="1"/>
    </row>
    <row r="47" spans="1:9" x14ac:dyDescent="0.2">
      <c r="B47" s="29" t="s">
        <v>57</v>
      </c>
      <c r="C47" s="30"/>
      <c r="D47" s="30"/>
      <c r="E47" s="30"/>
      <c r="F47" s="30"/>
      <c r="G47" s="30"/>
      <c r="H47" s="46">
        <f>ROUND(H35/H43*H45,0)</f>
        <v>0</v>
      </c>
    </row>
    <row r="48" spans="1:9" ht="3" customHeight="1" x14ac:dyDescent="0.2">
      <c r="B48" s="1"/>
      <c r="C48" s="1"/>
      <c r="D48" s="1"/>
      <c r="E48" s="1"/>
      <c r="F48" s="1"/>
      <c r="G48" s="1"/>
      <c r="H48" s="1"/>
    </row>
    <row r="49" spans="1:18" x14ac:dyDescent="0.2">
      <c r="B49" s="29" t="s">
        <v>112</v>
      </c>
      <c r="C49" s="30"/>
      <c r="D49" s="30"/>
      <c r="E49" s="30"/>
      <c r="F49" s="30"/>
      <c r="G49" s="30"/>
      <c r="H49" s="46">
        <f>ROUND(H47/12,0)</f>
        <v>0</v>
      </c>
    </row>
    <row r="50" spans="1:18" s="38" customFormat="1" ht="6" customHeight="1" x14ac:dyDescent="0.2">
      <c r="B50" s="43"/>
      <c r="C50" s="44"/>
      <c r="D50" s="44"/>
      <c r="E50" s="40"/>
      <c r="F50" s="40"/>
      <c r="G50" s="40"/>
      <c r="H50" s="41"/>
      <c r="J50" s="91"/>
      <c r="K50" s="91"/>
      <c r="L50" s="91"/>
      <c r="M50" s="91"/>
      <c r="N50" s="91"/>
      <c r="O50" s="91"/>
      <c r="P50" s="91"/>
      <c r="Q50" s="91"/>
      <c r="R50" s="91"/>
    </row>
    <row r="51" spans="1:18" ht="15.75" x14ac:dyDescent="0.2">
      <c r="A51" s="32"/>
      <c r="B51" s="42">
        <v>1</v>
      </c>
      <c r="C51" s="63" t="s">
        <v>97</v>
      </c>
      <c r="D51" s="63"/>
      <c r="E51" s="63"/>
      <c r="F51" s="63"/>
      <c r="G51" s="63"/>
      <c r="H51" s="33"/>
      <c r="I51" s="32"/>
    </row>
    <row r="52" spans="1:18" ht="15.75" x14ac:dyDescent="0.2">
      <c r="B52" s="4">
        <v>2</v>
      </c>
      <c r="C52" s="64" t="s">
        <v>8</v>
      </c>
      <c r="D52" s="1"/>
      <c r="E52" s="1"/>
      <c r="F52" s="1"/>
      <c r="G52" s="1"/>
      <c r="H52" s="1"/>
    </row>
    <row r="53" spans="1:18" ht="23.25" customHeight="1" x14ac:dyDescent="0.2">
      <c r="B53" s="113">
        <v>3</v>
      </c>
      <c r="C53" s="112" t="s">
        <v>141</v>
      </c>
      <c r="D53" s="112"/>
      <c r="E53" s="112"/>
      <c r="F53" s="112"/>
      <c r="G53" s="112"/>
      <c r="H53" s="112"/>
    </row>
  </sheetData>
  <sheetProtection sheet="1" objects="1" scenarios="1"/>
  <protectedRanges>
    <protectedRange sqref="H6:H14" name="Bereich1"/>
  </protectedRanges>
  <mergeCells count="6">
    <mergeCell ref="C53:H53"/>
    <mergeCell ref="B13:G13"/>
    <mergeCell ref="C4:E4"/>
    <mergeCell ref="G4:H4"/>
    <mergeCell ref="B24:C24"/>
    <mergeCell ref="C26:G26"/>
  </mergeCells>
  <dataValidations count="2">
    <dataValidation type="list" allowBlank="1" showInputMessage="1" showErrorMessage="1" sqref="H43">
      <formula1>"1,2,3,4,5,6,7"</formula1>
    </dataValidation>
    <dataValidation type="list" allowBlank="1" showInputMessage="1" showErrorMessage="1" sqref="H45">
      <formula1>"0,1,2,3,4,5,6,7"</formula1>
    </dataValidation>
  </dataValidations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15" zoomScaleNormal="115" zoomScalePageLayoutView="120" workbookViewId="0">
      <selection activeCell="C4" sqref="C4:E4"/>
    </sheetView>
  </sheetViews>
  <sheetFormatPr baseColWidth="10" defaultRowHeight="14.25" x14ac:dyDescent="0.2"/>
  <cols>
    <col min="1" max="1" width="1.75" customWidth="1"/>
    <col min="2" max="2" width="6.25" customWidth="1"/>
    <col min="3" max="3" width="4" customWidth="1"/>
    <col min="4" max="4" width="12.125" customWidth="1"/>
    <col min="5" max="5" width="12.75" customWidth="1"/>
    <col min="6" max="6" width="19.625" customWidth="1"/>
    <col min="7" max="7" width="11.25" customWidth="1"/>
    <col min="8" max="8" width="18.125" customWidth="1"/>
    <col min="9" max="9" width="1.625" customWidth="1"/>
  </cols>
  <sheetData>
    <row r="1" spans="2:8" ht="18" x14ac:dyDescent="0.25">
      <c r="B1" s="3" t="s">
        <v>64</v>
      </c>
      <c r="C1" s="1"/>
      <c r="D1" s="1"/>
      <c r="E1" s="1"/>
      <c r="F1" s="1"/>
      <c r="G1" s="1"/>
      <c r="H1" s="1"/>
    </row>
    <row r="2" spans="2:8" x14ac:dyDescent="0.2">
      <c r="B2" s="77" t="s">
        <v>119</v>
      </c>
      <c r="C2" s="1"/>
      <c r="D2" s="1"/>
      <c r="E2" s="1"/>
      <c r="F2" s="1"/>
      <c r="G2" s="1"/>
      <c r="H2" s="1"/>
    </row>
    <row r="3" spans="2:8" ht="9.75" customHeight="1" x14ac:dyDescent="0.2">
      <c r="B3" s="24"/>
      <c r="C3" s="1"/>
      <c r="D3" s="1"/>
      <c r="E3" s="1"/>
      <c r="F3" s="1"/>
      <c r="G3" s="1"/>
      <c r="H3" s="1"/>
    </row>
    <row r="4" spans="2:8" ht="37.5" customHeight="1" x14ac:dyDescent="0.2">
      <c r="B4" s="23" t="s">
        <v>100</v>
      </c>
      <c r="C4" s="104"/>
      <c r="D4" s="98"/>
      <c r="E4" s="99"/>
      <c r="F4" s="78" t="s">
        <v>99</v>
      </c>
      <c r="G4" s="104"/>
      <c r="H4" s="99"/>
    </row>
    <row r="5" spans="2:8" ht="7.5" customHeight="1" thickBot="1" x14ac:dyDescent="0.25">
      <c r="B5" s="1"/>
      <c r="C5" s="1"/>
      <c r="D5" s="1"/>
      <c r="E5" s="1"/>
      <c r="F5" s="1"/>
      <c r="G5" s="1"/>
      <c r="H5" s="1"/>
    </row>
    <row r="6" spans="2:8" ht="15.75" x14ac:dyDescent="0.2">
      <c r="B6" s="50" t="s">
        <v>66</v>
      </c>
      <c r="C6" s="51"/>
      <c r="D6" s="51"/>
      <c r="E6" s="51"/>
      <c r="F6" s="51"/>
      <c r="G6" s="51"/>
      <c r="H6" s="71">
        <v>0</v>
      </c>
    </row>
    <row r="7" spans="2:8" ht="15.75" x14ac:dyDescent="0.2">
      <c r="B7" s="52" t="s">
        <v>65</v>
      </c>
      <c r="C7" s="36"/>
      <c r="D7" s="36"/>
      <c r="E7" s="36"/>
      <c r="F7" s="36"/>
      <c r="G7" s="36"/>
      <c r="H7" s="72">
        <v>0</v>
      </c>
    </row>
    <row r="8" spans="2:8" ht="15.75" x14ac:dyDescent="0.2">
      <c r="B8" s="52" t="s">
        <v>67</v>
      </c>
      <c r="C8" s="36"/>
      <c r="D8" s="36"/>
      <c r="E8" s="36"/>
      <c r="F8" s="36"/>
      <c r="G8" s="36"/>
      <c r="H8" s="72">
        <v>0</v>
      </c>
    </row>
    <row r="9" spans="2:8" x14ac:dyDescent="0.2">
      <c r="B9" s="52" t="s">
        <v>139</v>
      </c>
      <c r="C9" s="36"/>
      <c r="D9" s="36"/>
      <c r="E9" s="36"/>
      <c r="F9" s="36"/>
      <c r="G9" s="36"/>
      <c r="H9" s="72">
        <v>0</v>
      </c>
    </row>
    <row r="10" spans="2:8" ht="15.75" x14ac:dyDescent="0.2">
      <c r="B10" s="52" t="s">
        <v>68</v>
      </c>
      <c r="C10" s="36"/>
      <c r="D10" s="36"/>
      <c r="E10" s="36"/>
      <c r="F10" s="36"/>
      <c r="G10" s="36"/>
      <c r="H10" s="72">
        <v>0</v>
      </c>
    </row>
    <row r="11" spans="2:8" ht="15.75" x14ac:dyDescent="0.2">
      <c r="B11" s="52" t="s">
        <v>69</v>
      </c>
      <c r="C11" s="36"/>
      <c r="D11" s="36"/>
      <c r="E11" s="36"/>
      <c r="F11" s="36"/>
      <c r="G11" s="36"/>
      <c r="H11" s="72">
        <v>0</v>
      </c>
    </row>
    <row r="12" spans="2:8" ht="15.75" x14ac:dyDescent="0.2">
      <c r="B12" s="52" t="s">
        <v>70</v>
      </c>
      <c r="C12" s="36"/>
      <c r="D12" s="36"/>
      <c r="E12" s="36"/>
      <c r="F12" s="36"/>
      <c r="G12" s="36"/>
      <c r="H12" s="72">
        <v>0</v>
      </c>
    </row>
    <row r="13" spans="2:8" ht="15.75" x14ac:dyDescent="0.2">
      <c r="B13" s="52" t="s">
        <v>90</v>
      </c>
      <c r="C13" s="36"/>
      <c r="D13" s="36"/>
      <c r="E13" s="36"/>
      <c r="F13" s="36"/>
      <c r="G13" s="36"/>
      <c r="H13" s="72">
        <v>0</v>
      </c>
    </row>
    <row r="14" spans="2:8" ht="15.75" x14ac:dyDescent="0.2">
      <c r="B14" s="52" t="s">
        <v>143</v>
      </c>
      <c r="C14" s="36"/>
      <c r="D14" s="36"/>
      <c r="E14" s="36"/>
      <c r="F14" s="36"/>
      <c r="G14" s="36"/>
      <c r="H14" s="72">
        <v>0</v>
      </c>
    </row>
    <row r="15" spans="2:8" ht="16.149999999999999" customHeight="1" x14ac:dyDescent="0.2">
      <c r="B15" s="53" t="s">
        <v>60</v>
      </c>
      <c r="C15" s="25"/>
      <c r="D15" s="25"/>
      <c r="E15" s="25"/>
      <c r="F15" s="25"/>
      <c r="G15" s="25"/>
      <c r="H15" s="73">
        <f>SUM(H6:H14)</f>
        <v>0</v>
      </c>
    </row>
    <row r="16" spans="2:8" ht="12.75" customHeight="1" x14ac:dyDescent="0.2">
      <c r="B16" s="52"/>
      <c r="C16" s="36"/>
      <c r="D16" s="36"/>
      <c r="E16" s="36"/>
      <c r="F16" s="36"/>
      <c r="G16" s="36"/>
      <c r="H16" s="54"/>
    </row>
    <row r="17" spans="2:8" ht="15.75" x14ac:dyDescent="0.2">
      <c r="B17" s="52" t="s">
        <v>71</v>
      </c>
      <c r="C17" s="36"/>
      <c r="D17" s="36"/>
      <c r="E17" s="36"/>
      <c r="F17" s="36"/>
      <c r="G17" s="36"/>
      <c r="H17" s="72">
        <v>0</v>
      </c>
    </row>
    <row r="18" spans="2:8" x14ac:dyDescent="0.2">
      <c r="B18" s="52" t="s">
        <v>105</v>
      </c>
      <c r="C18" s="36"/>
      <c r="D18" s="36"/>
      <c r="E18" s="36"/>
      <c r="F18" s="36"/>
      <c r="G18" s="36"/>
      <c r="H18" s="72">
        <v>0</v>
      </c>
    </row>
    <row r="19" spans="2:8" ht="15.75" x14ac:dyDescent="0.2">
      <c r="B19" s="52" t="s">
        <v>106</v>
      </c>
      <c r="C19" s="36"/>
      <c r="D19" s="36"/>
      <c r="E19" s="36"/>
      <c r="F19" s="36"/>
      <c r="G19" s="36"/>
      <c r="H19" s="72">
        <v>0</v>
      </c>
    </row>
    <row r="20" spans="2:8" ht="15.75" x14ac:dyDescent="0.2">
      <c r="B20" s="52" t="s">
        <v>107</v>
      </c>
      <c r="C20" s="36"/>
      <c r="D20" s="36"/>
      <c r="E20" s="36"/>
      <c r="F20" s="36"/>
      <c r="G20" s="36"/>
      <c r="H20" s="72">
        <v>0</v>
      </c>
    </row>
    <row r="21" spans="2:8" x14ac:dyDescent="0.2">
      <c r="B21" s="53" t="s">
        <v>72</v>
      </c>
      <c r="C21" s="25"/>
      <c r="D21" s="25"/>
      <c r="E21" s="25"/>
      <c r="F21" s="25"/>
      <c r="G21" s="25"/>
      <c r="H21" s="73">
        <f>H15-SUM(H17:H20)</f>
        <v>0</v>
      </c>
    </row>
    <row r="22" spans="2:8" ht="9" customHeight="1" x14ac:dyDescent="0.2">
      <c r="B22" s="52"/>
      <c r="C22" s="36"/>
      <c r="D22" s="36"/>
      <c r="E22" s="36"/>
      <c r="F22" s="36"/>
      <c r="G22" s="36"/>
      <c r="H22" s="54"/>
    </row>
    <row r="23" spans="2:8" ht="12" customHeight="1" x14ac:dyDescent="0.2">
      <c r="B23" s="61" t="s">
        <v>7</v>
      </c>
      <c r="C23" s="36"/>
      <c r="D23" s="36"/>
      <c r="E23" s="36"/>
      <c r="F23" s="36"/>
      <c r="G23" s="36"/>
      <c r="H23" s="54"/>
    </row>
    <row r="24" spans="2:8" ht="12.75" customHeight="1" x14ac:dyDescent="0.2">
      <c r="B24" s="100">
        <v>5000</v>
      </c>
      <c r="C24" s="101"/>
      <c r="D24" s="62" t="s">
        <v>121</v>
      </c>
      <c r="E24" s="62"/>
      <c r="F24" s="36"/>
      <c r="G24" s="36"/>
      <c r="H24" s="54"/>
    </row>
    <row r="25" spans="2:8" x14ac:dyDescent="0.2">
      <c r="B25" s="100"/>
      <c r="C25" s="101"/>
      <c r="D25" s="62"/>
      <c r="E25" s="62"/>
      <c r="F25" s="36"/>
      <c r="G25" s="36"/>
      <c r="H25" s="54"/>
    </row>
    <row r="26" spans="2:8" ht="24" customHeight="1" thickBot="1" x14ac:dyDescent="0.25">
      <c r="B26" s="83">
        <v>1</v>
      </c>
      <c r="C26" s="102" t="s">
        <v>122</v>
      </c>
      <c r="D26" s="102"/>
      <c r="E26" s="102"/>
      <c r="F26" s="102"/>
      <c r="G26" s="103"/>
      <c r="H26" s="74">
        <f>B26*B24</f>
        <v>5000</v>
      </c>
    </row>
    <row r="27" spans="2:8" ht="21.6" customHeight="1" thickBot="1" x14ac:dyDescent="0.25">
      <c r="B27" s="56" t="s">
        <v>59</v>
      </c>
      <c r="C27" s="57"/>
      <c r="D27" s="57"/>
      <c r="E27" s="57"/>
      <c r="F27" s="57"/>
      <c r="G27" s="58"/>
      <c r="H27" s="75">
        <f>IF((H21-H26&gt;0),(H21-H26),0)</f>
        <v>0</v>
      </c>
    </row>
    <row r="28" spans="2:8" ht="6.75" customHeight="1" x14ac:dyDescent="0.2">
      <c r="B28" s="1"/>
      <c r="C28" s="1"/>
      <c r="D28" s="1"/>
      <c r="E28" s="1"/>
      <c r="F28" s="1"/>
      <c r="G28" s="1"/>
      <c r="H28" s="1"/>
    </row>
    <row r="29" spans="2:8" ht="6.75" customHeight="1" x14ac:dyDescent="0.2">
      <c r="B29" s="1"/>
      <c r="C29" s="1"/>
      <c r="D29" s="1"/>
      <c r="E29" s="1"/>
      <c r="F29" s="1"/>
      <c r="G29" s="1"/>
      <c r="H29" s="1"/>
    </row>
    <row r="30" spans="2:8" ht="6.75" customHeight="1" x14ac:dyDescent="0.2">
      <c r="B30" s="1"/>
      <c r="C30" s="1"/>
      <c r="D30" s="1"/>
      <c r="E30" s="1"/>
      <c r="F30" s="1"/>
      <c r="G30" s="1"/>
      <c r="H30" s="1"/>
    </row>
    <row r="31" spans="2:8" x14ac:dyDescent="0.2">
      <c r="B31" s="23" t="s">
        <v>52</v>
      </c>
      <c r="C31" s="1"/>
      <c r="D31" s="1"/>
      <c r="E31" s="1"/>
      <c r="F31" s="1"/>
      <c r="G31" s="1"/>
      <c r="H31" s="1"/>
    </row>
    <row r="32" spans="2:8" x14ac:dyDescent="0.2">
      <c r="B32" s="22" t="s">
        <v>54</v>
      </c>
      <c r="C32" s="22"/>
      <c r="D32" s="22"/>
      <c r="E32" s="22"/>
      <c r="F32" s="22"/>
      <c r="G32" s="22"/>
      <c r="H32" s="22"/>
    </row>
    <row r="33" spans="1:10" x14ac:dyDescent="0.2">
      <c r="B33" s="1" t="s">
        <v>51</v>
      </c>
      <c r="C33" s="1"/>
      <c r="D33" s="1"/>
      <c r="E33" s="1"/>
      <c r="F33" s="1"/>
      <c r="G33" s="1"/>
      <c r="H33" s="1"/>
    </row>
    <row r="34" spans="1:10" x14ac:dyDescent="0.2">
      <c r="B34" s="1"/>
      <c r="C34" s="1"/>
      <c r="D34" s="1"/>
      <c r="E34" s="1"/>
      <c r="F34" s="1"/>
      <c r="G34" s="1"/>
      <c r="H34" s="1"/>
    </row>
    <row r="35" spans="1:10" ht="6.6" customHeight="1" x14ac:dyDescent="0.2">
      <c r="B35" s="1"/>
      <c r="C35" s="1"/>
      <c r="D35" s="1"/>
      <c r="E35" s="1"/>
      <c r="F35" s="1"/>
      <c r="G35" s="1"/>
      <c r="H35" s="1"/>
    </row>
    <row r="36" spans="1:10" x14ac:dyDescent="0.2">
      <c r="B36" s="26" t="s">
        <v>55</v>
      </c>
      <c r="C36" s="27"/>
      <c r="D36" s="27"/>
      <c r="E36" s="27"/>
      <c r="F36" s="27"/>
      <c r="G36" s="27"/>
      <c r="H36" s="45">
        <f>IF(H27&lt;Bezugstabelle!E4,'Selbständig Erwerbende'!H27*Bezugstabelle!F4,IF(H27&lt;Bezugstabelle!E5,'Selbständig Erwerbende'!H27*Bezugstabelle!F5,IF(H27&lt;Bezugstabelle!E6,'Selbständig Erwerbende'!H27*Bezugstabelle!F6,IF('Selbständig Erwerbende'!H27&lt;Bezugstabelle!E7,'Selbständig Erwerbende'!H27*Bezugstabelle!F7,IF(H27&lt;Bezugstabelle!E8,'Selbständig Erwerbende'!H27*Bezugstabelle!F8,IF('Selbständig Erwerbende'!H27&lt;Bezugstabelle!E9,'Selbständig Erwerbende'!H27*Bezugstabelle!F9,IF(H27&lt;Bezugstabelle!E10,'Selbständig Erwerbende'!H27*Bezugstabelle!F10,IF('Selbständig Erwerbende'!H27&lt;Bezugstabelle!E11,'Selbständig Erwerbende'!H27*Bezugstabelle!F11,IF(H27&lt;Bezugstabelle!E12,'Selbständig Erwerbende'!H27*Bezugstabelle!F12,IF(H27&lt;Bezugstabelle!E13,'Selbständig Erwerbende'!H27*Bezugstabelle!F13,IF(H27&lt;Bezugstabelle!E14,'Selbständig Erwerbende'!H27*Bezugstabelle!F14,IF('Selbständig Erwerbende'!H27&lt;Bezugstabelle!E15,'Selbständig Erwerbende'!H27*Bezugstabelle!F15,IF('Selbständig Erwerbende'!H27&lt;Bezugstabelle!E16,'Selbständig Erwerbende'!H27*Bezugstabelle!F16,IF('Selbständig Erwerbende'!H27&lt;Bezugstabelle!E17,'Selbständig Erwerbende'!H27*Bezugstabelle!F17,'Selbständig Erwerbende'!H27*Bezugstabelle!F18))))))))))))))</f>
        <v>0</v>
      </c>
    </row>
    <row r="37" spans="1:10" ht="3.6" customHeight="1" x14ac:dyDescent="0.2">
      <c r="B37" s="1"/>
      <c r="C37" s="1"/>
      <c r="D37" s="1"/>
      <c r="E37" s="1"/>
      <c r="F37" s="1"/>
      <c r="G37" s="1"/>
      <c r="H37" s="1"/>
    </row>
    <row r="38" spans="1:10" x14ac:dyDescent="0.2">
      <c r="B38" s="26" t="s">
        <v>56</v>
      </c>
      <c r="C38" s="27"/>
      <c r="D38" s="27"/>
      <c r="E38" s="27"/>
      <c r="F38" s="27"/>
      <c r="G38" s="27"/>
      <c r="H38" s="45">
        <f>ROUND(H36/12,0)</f>
        <v>0</v>
      </c>
    </row>
    <row r="39" spans="1:10" ht="9.75" customHeight="1" x14ac:dyDescent="0.2">
      <c r="B39" s="1"/>
      <c r="C39" s="1"/>
      <c r="D39" s="1"/>
      <c r="E39" s="1"/>
      <c r="F39" s="1"/>
      <c r="G39" s="1"/>
      <c r="H39" s="1"/>
    </row>
    <row r="40" spans="1:10" x14ac:dyDescent="0.2">
      <c r="A40" s="32"/>
      <c r="B40" s="76" t="s">
        <v>61</v>
      </c>
      <c r="C40" s="33"/>
      <c r="D40" s="33"/>
      <c r="E40" s="33"/>
      <c r="F40" s="33"/>
      <c r="G40" s="33"/>
      <c r="H40" s="33"/>
      <c r="I40" s="32"/>
    </row>
    <row r="41" spans="1:10" ht="17.25" customHeight="1" x14ac:dyDescent="0.25">
      <c r="A41" s="34"/>
      <c r="B41" s="35" t="s">
        <v>58</v>
      </c>
      <c r="C41" s="36"/>
      <c r="D41" s="36"/>
      <c r="E41" s="36"/>
      <c r="F41" s="36"/>
      <c r="G41" s="36"/>
      <c r="H41" s="36"/>
      <c r="I41" s="34"/>
      <c r="J41" s="34"/>
    </row>
    <row r="42" spans="1:10" x14ac:dyDescent="0.2">
      <c r="B42" s="31" t="s">
        <v>53</v>
      </c>
      <c r="C42" s="1"/>
      <c r="D42" s="1"/>
      <c r="E42" s="1"/>
      <c r="F42" s="1"/>
      <c r="G42" s="1"/>
      <c r="H42" s="36"/>
      <c r="I42" s="34"/>
      <c r="J42" s="34"/>
    </row>
    <row r="43" spans="1:10" ht="9.75" customHeight="1" x14ac:dyDescent="0.2">
      <c r="B43" s="28"/>
      <c r="C43" s="1"/>
      <c r="D43" s="1"/>
      <c r="E43" s="1"/>
      <c r="F43" s="1"/>
      <c r="G43" s="1"/>
      <c r="H43" s="1"/>
    </row>
    <row r="44" spans="1:10" ht="14.25" customHeight="1" x14ac:dyDescent="0.2">
      <c r="B44" s="81" t="s">
        <v>114</v>
      </c>
      <c r="C44" s="82"/>
      <c r="D44" s="82"/>
      <c r="E44" s="82"/>
      <c r="F44" s="82"/>
      <c r="G44" s="82"/>
      <c r="H44" s="69">
        <v>7</v>
      </c>
    </row>
    <row r="45" spans="1:10" ht="3" customHeight="1" x14ac:dyDescent="0.2">
      <c r="B45" s="28"/>
      <c r="C45" s="1"/>
      <c r="D45" s="1"/>
      <c r="E45" s="1"/>
      <c r="F45" s="1"/>
      <c r="G45" s="1"/>
      <c r="H45" s="1">
        <v>0</v>
      </c>
    </row>
    <row r="46" spans="1:10" x14ac:dyDescent="0.2">
      <c r="B46" s="81" t="s">
        <v>116</v>
      </c>
      <c r="C46" s="82"/>
      <c r="D46" s="82"/>
      <c r="E46" s="82"/>
      <c r="F46" s="82"/>
      <c r="G46" s="82"/>
      <c r="H46" s="69">
        <v>0</v>
      </c>
    </row>
    <row r="47" spans="1:10" ht="9" customHeight="1" x14ac:dyDescent="0.2">
      <c r="B47" s="28"/>
      <c r="C47" s="1"/>
      <c r="D47" s="1"/>
      <c r="E47" s="1"/>
      <c r="F47" s="1"/>
      <c r="G47" s="1"/>
      <c r="H47" s="1"/>
    </row>
    <row r="48" spans="1:10" x14ac:dyDescent="0.2">
      <c r="B48" s="29" t="s">
        <v>57</v>
      </c>
      <c r="C48" s="30"/>
      <c r="D48" s="30"/>
      <c r="E48" s="30"/>
      <c r="F48" s="30"/>
      <c r="G48" s="30"/>
      <c r="H48" s="46">
        <f>ROUND(H36/H44*H46,0)</f>
        <v>0</v>
      </c>
    </row>
    <row r="49" spans="1:9" ht="3" customHeight="1" x14ac:dyDescent="0.2">
      <c r="B49" s="1"/>
      <c r="C49" s="1"/>
      <c r="D49" s="1"/>
      <c r="E49" s="1"/>
      <c r="F49" s="1"/>
      <c r="G49" s="1"/>
      <c r="H49" s="1"/>
    </row>
    <row r="50" spans="1:9" x14ac:dyDescent="0.2">
      <c r="B50" s="29" t="s">
        <v>112</v>
      </c>
      <c r="C50" s="30"/>
      <c r="D50" s="30"/>
      <c r="E50" s="30"/>
      <c r="F50" s="30"/>
      <c r="G50" s="30"/>
      <c r="H50" s="46">
        <f>ROUND(H48/12,0)</f>
        <v>0</v>
      </c>
    </row>
    <row r="51" spans="1:9" s="38" customFormat="1" ht="7.5" customHeight="1" x14ac:dyDescent="0.2">
      <c r="B51" s="39"/>
      <c r="C51" s="40"/>
      <c r="D51" s="40"/>
      <c r="E51" s="40"/>
      <c r="F51" s="40"/>
      <c r="G51" s="40"/>
      <c r="H51" s="41"/>
    </row>
    <row r="52" spans="1:9" ht="15.75" x14ac:dyDescent="0.2">
      <c r="A52" s="32"/>
      <c r="B52" s="42">
        <v>1</v>
      </c>
      <c r="C52" s="63" t="s">
        <v>91</v>
      </c>
      <c r="D52" s="33"/>
      <c r="E52" s="33"/>
      <c r="F52" s="33"/>
      <c r="G52" s="33"/>
      <c r="H52" s="33"/>
      <c r="I52" s="32"/>
    </row>
    <row r="53" spans="1:9" ht="15.75" x14ac:dyDescent="0.2">
      <c r="B53" s="4">
        <v>2</v>
      </c>
      <c r="C53" s="64" t="s">
        <v>62</v>
      </c>
      <c r="D53" s="1"/>
      <c r="E53" s="1"/>
      <c r="F53" s="1"/>
      <c r="G53" s="1"/>
      <c r="H53" s="1"/>
    </row>
    <row r="54" spans="1:9" ht="15.75" x14ac:dyDescent="0.2">
      <c r="B54" s="4">
        <v>3</v>
      </c>
      <c r="C54" s="64" t="s">
        <v>97</v>
      </c>
    </row>
    <row r="55" spans="1:9" ht="27" customHeight="1" x14ac:dyDescent="0.2">
      <c r="B55" s="113">
        <v>4</v>
      </c>
      <c r="C55" s="112" t="s">
        <v>141</v>
      </c>
      <c r="D55" s="112"/>
      <c r="E55" s="112"/>
      <c r="F55" s="112"/>
      <c r="G55" s="112"/>
      <c r="H55" s="112"/>
    </row>
  </sheetData>
  <sheetProtection sheet="1" objects="1" scenarios="1"/>
  <mergeCells count="6">
    <mergeCell ref="C55:H55"/>
    <mergeCell ref="B24:C24"/>
    <mergeCell ref="B25:C25"/>
    <mergeCell ref="C26:G26"/>
    <mergeCell ref="C4:E4"/>
    <mergeCell ref="G4:H4"/>
  </mergeCells>
  <dataValidations disablePrompts="1" count="2">
    <dataValidation type="list" allowBlank="1" showInputMessage="1" showErrorMessage="1" sqref="H44">
      <formula1>"1,2,3,4,5,6,7"</formula1>
    </dataValidation>
    <dataValidation type="list" allowBlank="1" showInputMessage="1" showErrorMessage="1" sqref="H46">
      <formula1>"0,1,2,3,4,5,6,7"</formula1>
    </dataValidation>
  </dataValidations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="115" zoomScaleNormal="115" zoomScalePageLayoutView="120" workbookViewId="0">
      <selection activeCell="C8" sqref="C8:E8"/>
    </sheetView>
  </sheetViews>
  <sheetFormatPr baseColWidth="10" defaultRowHeight="14.25" x14ac:dyDescent="0.2"/>
  <cols>
    <col min="1" max="1" width="1.75" customWidth="1"/>
    <col min="2" max="2" width="6.25" customWidth="1"/>
    <col min="3" max="3" width="11.625" customWidth="1"/>
    <col min="4" max="4" width="9.75" customWidth="1"/>
    <col min="5" max="5" width="6.75" customWidth="1"/>
    <col min="6" max="6" width="17.25" customWidth="1"/>
    <col min="7" max="7" width="11.625" customWidth="1"/>
    <col min="8" max="8" width="17.25" customWidth="1"/>
    <col min="9" max="9" width="2.75" customWidth="1"/>
    <col min="10" max="15" width="11" style="90"/>
  </cols>
  <sheetData>
    <row r="1" spans="2:8" ht="30.75" customHeight="1" x14ac:dyDescent="0.25">
      <c r="B1" s="109" t="s">
        <v>113</v>
      </c>
      <c r="C1" s="109"/>
      <c r="D1" s="109"/>
      <c r="E1" s="109"/>
      <c r="F1" s="109"/>
      <c r="G1" s="109"/>
      <c r="H1" s="109"/>
    </row>
    <row r="2" spans="2:8" ht="18" x14ac:dyDescent="0.25">
      <c r="B2" s="3"/>
      <c r="C2" s="1"/>
      <c r="D2" s="1"/>
      <c r="E2" s="1"/>
      <c r="F2" s="1"/>
      <c r="G2" s="1"/>
      <c r="H2" s="1"/>
    </row>
    <row r="3" spans="2:8" x14ac:dyDescent="0.2">
      <c r="B3" s="1" t="s">
        <v>108</v>
      </c>
      <c r="C3" s="1"/>
      <c r="D3" s="1"/>
      <c r="E3" s="1"/>
      <c r="F3" s="1"/>
      <c r="G3" s="1"/>
      <c r="H3" s="1"/>
    </row>
    <row r="4" spans="2:8" x14ac:dyDescent="0.2">
      <c r="B4" s="1" t="s">
        <v>109</v>
      </c>
      <c r="C4" s="1"/>
      <c r="D4" s="1"/>
      <c r="E4" s="1"/>
      <c r="F4" s="1"/>
      <c r="G4" s="1"/>
      <c r="H4" s="1"/>
    </row>
    <row r="5" spans="2:8" x14ac:dyDescent="0.2">
      <c r="B5" s="1" t="s">
        <v>110</v>
      </c>
      <c r="C5" s="1"/>
      <c r="D5" s="1"/>
      <c r="E5" s="1"/>
      <c r="F5" s="1"/>
      <c r="G5" s="1"/>
      <c r="H5" s="1"/>
    </row>
    <row r="6" spans="2:8" x14ac:dyDescent="0.2">
      <c r="B6" s="22" t="s">
        <v>111</v>
      </c>
      <c r="C6" s="1"/>
      <c r="D6" s="1"/>
      <c r="E6" s="1"/>
      <c r="F6" s="1"/>
      <c r="G6" s="1"/>
      <c r="H6" s="1"/>
    </row>
    <row r="7" spans="2:8" x14ac:dyDescent="0.2">
      <c r="B7" s="22"/>
      <c r="C7" s="1"/>
      <c r="D7" s="1"/>
      <c r="E7" s="1"/>
      <c r="F7" s="1"/>
      <c r="G7" s="1"/>
      <c r="H7" s="1"/>
    </row>
    <row r="8" spans="2:8" ht="36.75" customHeight="1" x14ac:dyDescent="0.2">
      <c r="B8" s="79" t="s">
        <v>100</v>
      </c>
      <c r="C8" s="106"/>
      <c r="D8" s="107"/>
      <c r="E8" s="108"/>
      <c r="F8" s="80" t="s">
        <v>99</v>
      </c>
      <c r="G8" s="104"/>
      <c r="H8" s="99"/>
    </row>
    <row r="9" spans="2:8" ht="7.5" customHeight="1" thickBot="1" x14ac:dyDescent="0.25">
      <c r="B9" s="1"/>
      <c r="C9" s="1"/>
      <c r="D9" s="1"/>
      <c r="E9" s="1"/>
      <c r="F9" s="1"/>
      <c r="G9" s="1"/>
      <c r="H9" s="1"/>
    </row>
    <row r="10" spans="2:8" x14ac:dyDescent="0.2">
      <c r="B10" s="50" t="s">
        <v>93</v>
      </c>
      <c r="C10" s="51"/>
      <c r="D10" s="51"/>
      <c r="E10" s="51"/>
      <c r="F10" s="51"/>
      <c r="G10" s="51"/>
      <c r="H10" s="71">
        <v>0</v>
      </c>
    </row>
    <row r="11" spans="2:8" x14ac:dyDescent="0.2">
      <c r="B11" s="52" t="s">
        <v>140</v>
      </c>
      <c r="C11" s="36"/>
      <c r="D11" s="36"/>
      <c r="E11" s="36"/>
      <c r="F11" s="36"/>
      <c r="G11" s="36"/>
      <c r="H11" s="72">
        <v>0</v>
      </c>
    </row>
    <row r="12" spans="2:8" x14ac:dyDescent="0.2">
      <c r="B12" s="52" t="s">
        <v>3</v>
      </c>
      <c r="C12" s="36"/>
      <c r="D12" s="36"/>
      <c r="E12" s="36"/>
      <c r="F12" s="36"/>
      <c r="G12" s="36"/>
      <c r="H12" s="72">
        <v>0</v>
      </c>
    </row>
    <row r="13" spans="2:8" ht="15.75" x14ac:dyDescent="0.2">
      <c r="B13" s="52" t="s">
        <v>94</v>
      </c>
      <c r="C13" s="36"/>
      <c r="D13" s="36"/>
      <c r="E13" s="36"/>
      <c r="F13" s="36"/>
      <c r="G13" s="36"/>
      <c r="H13" s="72">
        <v>0</v>
      </c>
    </row>
    <row r="14" spans="2:8" x14ac:dyDescent="0.2">
      <c r="B14" s="52" t="s">
        <v>73</v>
      </c>
      <c r="C14" s="36"/>
      <c r="D14" s="36"/>
      <c r="E14" s="36"/>
      <c r="F14" s="36"/>
      <c r="G14" s="36"/>
      <c r="H14" s="72">
        <v>0</v>
      </c>
    </row>
    <row r="15" spans="2:8" ht="16.149999999999999" customHeight="1" x14ac:dyDescent="0.2">
      <c r="B15" s="53" t="s">
        <v>117</v>
      </c>
      <c r="C15" s="25"/>
      <c r="D15" s="25"/>
      <c r="E15" s="25"/>
      <c r="F15" s="25"/>
      <c r="G15" s="25"/>
      <c r="H15" s="73">
        <f>SUM(H10:H14)</f>
        <v>0</v>
      </c>
    </row>
    <row r="16" spans="2:8" x14ac:dyDescent="0.2">
      <c r="B16" s="52"/>
      <c r="C16" s="36"/>
      <c r="D16" s="36"/>
      <c r="E16" s="36"/>
      <c r="F16" s="36"/>
      <c r="G16" s="36"/>
      <c r="H16" s="54"/>
    </row>
    <row r="17" spans="2:9" x14ac:dyDescent="0.2">
      <c r="B17" s="52" t="s">
        <v>88</v>
      </c>
      <c r="C17" s="36"/>
      <c r="D17" s="36"/>
      <c r="E17" s="36"/>
      <c r="F17" s="36"/>
      <c r="G17" s="36"/>
      <c r="H17" s="72">
        <v>0</v>
      </c>
    </row>
    <row r="18" spans="2:9" x14ac:dyDescent="0.2">
      <c r="B18" s="52" t="s">
        <v>120</v>
      </c>
      <c r="C18" s="36"/>
      <c r="D18" s="36"/>
      <c r="E18" s="36"/>
      <c r="F18" s="36"/>
      <c r="G18" s="36"/>
      <c r="H18" s="72">
        <v>0</v>
      </c>
    </row>
    <row r="19" spans="2:9" x14ac:dyDescent="0.2">
      <c r="B19" s="52" t="s">
        <v>104</v>
      </c>
      <c r="C19" s="36"/>
      <c r="D19" s="36"/>
      <c r="E19" s="36"/>
      <c r="F19" s="36"/>
      <c r="G19" s="36"/>
      <c r="H19" s="72">
        <v>0</v>
      </c>
    </row>
    <row r="20" spans="2:9" x14ac:dyDescent="0.2">
      <c r="B20" s="53" t="s">
        <v>118</v>
      </c>
      <c r="C20" s="25"/>
      <c r="D20" s="25"/>
      <c r="E20" s="25"/>
      <c r="F20" s="25"/>
      <c r="G20" s="25"/>
      <c r="H20" s="73">
        <f>H15-SUM(H17:H19)</f>
        <v>0</v>
      </c>
    </row>
    <row r="21" spans="2:9" ht="6" customHeight="1" thickBot="1" x14ac:dyDescent="0.25">
      <c r="B21" s="52"/>
      <c r="C21" s="36"/>
      <c r="D21" s="36"/>
      <c r="E21" s="36"/>
      <c r="F21" s="36"/>
      <c r="G21" s="36"/>
      <c r="H21" s="54"/>
    </row>
    <row r="22" spans="2:9" ht="21.6" customHeight="1" thickBot="1" x14ac:dyDescent="0.25">
      <c r="B22" s="56" t="s">
        <v>95</v>
      </c>
      <c r="C22" s="57"/>
      <c r="D22" s="57"/>
      <c r="E22" s="57"/>
      <c r="F22" s="57"/>
      <c r="G22" s="58"/>
      <c r="H22" s="75">
        <f>IF((H20&gt;0),(H20),0)</f>
        <v>0</v>
      </c>
    </row>
    <row r="23" spans="2:9" ht="14.25" customHeight="1" x14ac:dyDescent="0.2">
      <c r="B23" s="1"/>
      <c r="C23" s="1"/>
      <c r="D23" s="1"/>
      <c r="E23" s="1"/>
      <c r="F23" s="1"/>
      <c r="G23" s="1"/>
      <c r="H23" s="1"/>
    </row>
    <row r="24" spans="2:9" x14ac:dyDescent="0.2">
      <c r="B24" s="23" t="s">
        <v>52</v>
      </c>
      <c r="C24" s="1"/>
      <c r="D24" s="1"/>
      <c r="E24" s="1"/>
      <c r="F24" s="1"/>
      <c r="G24" s="1"/>
      <c r="H24" s="1"/>
    </row>
    <row r="25" spans="2:9" ht="6.6" customHeight="1" x14ac:dyDescent="0.2">
      <c r="B25" s="1"/>
      <c r="C25" s="1"/>
      <c r="D25" s="1"/>
      <c r="E25" s="1"/>
      <c r="F25" s="1"/>
      <c r="G25" s="1"/>
      <c r="H25" s="1"/>
    </row>
    <row r="26" spans="2:9" x14ac:dyDescent="0.2">
      <c r="B26" s="26" t="s">
        <v>55</v>
      </c>
      <c r="C26" s="27"/>
      <c r="D26" s="27"/>
      <c r="E26" s="27"/>
      <c r="F26" s="27"/>
      <c r="G26" s="27"/>
      <c r="H26" s="45">
        <f>IF(H22&lt;Bezugstabelle!E23,'Minderj.  vollj. in Erstausb.'!H22*Bezugstabelle!F23,IF('Minderj.  vollj. in Erstausb.'!H22&lt;Bezugstabelle!E24,'Minderj.  vollj. in Erstausb.'!H22*Bezugstabelle!F24,IF(H22&lt;Bezugstabelle!E25,'Minderj.  vollj. in Erstausb.'!H22*Bezugstabelle!F25,'Minderj.  vollj. in Erstausb.'!H22*Bezugstabelle!F26)))</f>
        <v>0</v>
      </c>
    </row>
    <row r="27" spans="2:9" ht="3.6" customHeight="1" x14ac:dyDescent="0.2">
      <c r="B27" s="1"/>
      <c r="C27" s="1"/>
      <c r="D27" s="1"/>
      <c r="E27" s="1"/>
      <c r="F27" s="1"/>
      <c r="G27" s="1"/>
      <c r="H27" s="1"/>
    </row>
    <row r="28" spans="2:9" x14ac:dyDescent="0.2">
      <c r="B28" s="26" t="s">
        <v>56</v>
      </c>
      <c r="C28" s="27"/>
      <c r="D28" s="27"/>
      <c r="E28" s="27"/>
      <c r="F28" s="27"/>
      <c r="G28" s="27"/>
      <c r="H28" s="45">
        <f>ROUND(H26/12,0)</f>
        <v>0</v>
      </c>
    </row>
    <row r="29" spans="2:9" x14ac:dyDescent="0.2">
      <c r="B29" s="39"/>
      <c r="C29" s="40"/>
      <c r="D29" s="40"/>
      <c r="E29" s="40"/>
      <c r="F29" s="40"/>
      <c r="G29" s="40"/>
      <c r="H29" s="47"/>
    </row>
    <row r="30" spans="2:9" x14ac:dyDescent="0.2">
      <c r="B30" s="48" t="s">
        <v>87</v>
      </c>
      <c r="C30" s="40"/>
      <c r="D30" s="40"/>
      <c r="E30" s="40"/>
      <c r="F30" s="40"/>
      <c r="G30" s="40"/>
      <c r="H30" s="47"/>
    </row>
    <row r="31" spans="2:9" ht="13.5" customHeight="1" x14ac:dyDescent="0.2">
      <c r="B31" s="49" t="s">
        <v>86</v>
      </c>
      <c r="C31" s="40"/>
      <c r="D31" s="40"/>
      <c r="E31" s="40"/>
      <c r="F31" s="40"/>
      <c r="G31" s="40"/>
      <c r="H31" s="47"/>
    </row>
    <row r="32" spans="2:9" ht="21" customHeight="1" x14ac:dyDescent="0.2">
      <c r="B32" s="1"/>
      <c r="C32" s="1"/>
      <c r="D32" s="1"/>
      <c r="E32" s="1"/>
      <c r="F32" s="1"/>
      <c r="G32" s="1"/>
      <c r="H32" s="1"/>
      <c r="I32" s="34"/>
    </row>
    <row r="33" spans="1:15" x14ac:dyDescent="0.2">
      <c r="A33" s="32"/>
      <c r="B33" s="76" t="s">
        <v>61</v>
      </c>
      <c r="C33" s="33"/>
      <c r="D33" s="33"/>
      <c r="E33" s="33"/>
      <c r="F33" s="33"/>
      <c r="G33" s="33"/>
      <c r="H33" s="33"/>
      <c r="I33" s="34"/>
      <c r="J33" s="92"/>
      <c r="K33" s="92"/>
    </row>
    <row r="34" spans="1:15" ht="21" customHeight="1" x14ac:dyDescent="0.25">
      <c r="A34" s="34"/>
      <c r="B34" s="35" t="s">
        <v>58</v>
      </c>
      <c r="C34" s="36"/>
      <c r="D34" s="36"/>
      <c r="E34" s="36"/>
      <c r="F34" s="36"/>
      <c r="G34" s="36"/>
      <c r="H34" s="36"/>
      <c r="I34" s="34"/>
      <c r="J34" s="92"/>
    </row>
    <row r="35" spans="1:15" x14ac:dyDescent="0.2">
      <c r="B35" s="31" t="s">
        <v>53</v>
      </c>
      <c r="C35" s="1"/>
      <c r="D35" s="1"/>
      <c r="E35" s="1"/>
      <c r="F35" s="1"/>
      <c r="G35" s="1"/>
      <c r="H35" s="36"/>
      <c r="I35" s="34"/>
      <c r="J35" s="92"/>
    </row>
    <row r="36" spans="1:15" x14ac:dyDescent="0.2">
      <c r="B36" s="31"/>
      <c r="C36" s="1"/>
      <c r="D36" s="1"/>
      <c r="E36" s="1"/>
      <c r="F36" s="1"/>
      <c r="G36" s="1"/>
      <c r="H36" s="36"/>
      <c r="I36" s="34"/>
      <c r="J36" s="92"/>
    </row>
    <row r="37" spans="1:15" x14ac:dyDescent="0.2">
      <c r="B37" s="81" t="s">
        <v>114</v>
      </c>
      <c r="C37" s="82"/>
      <c r="D37" s="82"/>
      <c r="E37" s="82"/>
      <c r="F37" s="82"/>
      <c r="G37" s="82"/>
      <c r="H37" s="69">
        <v>7</v>
      </c>
      <c r="I37" s="34"/>
      <c r="J37" s="92"/>
    </row>
    <row r="38" spans="1:15" ht="3" customHeight="1" x14ac:dyDescent="0.2">
      <c r="B38" s="28"/>
      <c r="C38" s="1"/>
      <c r="D38" s="1"/>
      <c r="E38" s="1"/>
      <c r="F38" s="1"/>
      <c r="G38" s="1"/>
      <c r="H38" s="1"/>
    </row>
    <row r="39" spans="1:15" x14ac:dyDescent="0.2">
      <c r="B39" s="81" t="s">
        <v>116</v>
      </c>
      <c r="C39" s="82"/>
      <c r="D39" s="82"/>
      <c r="E39" s="82"/>
      <c r="F39" s="82"/>
      <c r="G39" s="82"/>
      <c r="H39" s="69">
        <v>0</v>
      </c>
    </row>
    <row r="40" spans="1:15" ht="9" customHeight="1" x14ac:dyDescent="0.2">
      <c r="B40" s="28"/>
      <c r="C40" s="1"/>
      <c r="D40" s="1"/>
      <c r="E40" s="1"/>
      <c r="F40" s="1"/>
      <c r="G40" s="1"/>
      <c r="H40" s="1"/>
    </row>
    <row r="41" spans="1:15" x14ac:dyDescent="0.2">
      <c r="B41" s="29" t="s">
        <v>57</v>
      </c>
      <c r="C41" s="30"/>
      <c r="D41" s="30"/>
      <c r="E41" s="30"/>
      <c r="F41" s="30"/>
      <c r="G41" s="30"/>
      <c r="H41" s="46">
        <f>ROUND(H26/H37*H39,0)</f>
        <v>0</v>
      </c>
    </row>
    <row r="42" spans="1:15" ht="3" customHeight="1" x14ac:dyDescent="0.2">
      <c r="B42" s="1"/>
      <c r="C42" s="1"/>
      <c r="D42" s="1"/>
      <c r="E42" s="1"/>
      <c r="F42" s="1"/>
      <c r="G42" s="1"/>
      <c r="H42" s="1"/>
    </row>
    <row r="43" spans="1:15" x14ac:dyDescent="0.2">
      <c r="B43" s="29" t="s">
        <v>112</v>
      </c>
      <c r="C43" s="30"/>
      <c r="D43" s="30"/>
      <c r="E43" s="30"/>
      <c r="F43" s="30"/>
      <c r="G43" s="30"/>
      <c r="H43" s="46">
        <f>ROUND(H41/12,0)</f>
        <v>0</v>
      </c>
    </row>
    <row r="44" spans="1:15" x14ac:dyDescent="0.2">
      <c r="A44" s="65"/>
      <c r="B44" s="66"/>
      <c r="C44" s="67"/>
      <c r="D44" s="67"/>
      <c r="E44" s="67"/>
      <c r="F44" s="67"/>
      <c r="G44" s="67"/>
      <c r="H44" s="68"/>
      <c r="I44" s="65"/>
    </row>
    <row r="45" spans="1:15" s="38" customFormat="1" ht="7.5" customHeight="1" x14ac:dyDescent="0.2">
      <c r="B45" s="39"/>
      <c r="C45" s="40"/>
      <c r="D45" s="40"/>
      <c r="E45" s="40"/>
      <c r="F45" s="40"/>
      <c r="G45" s="40"/>
      <c r="H45" s="41"/>
      <c r="J45" s="91"/>
      <c r="K45" s="91"/>
      <c r="L45" s="91"/>
      <c r="M45" s="91"/>
      <c r="N45" s="91"/>
      <c r="O45" s="91"/>
    </row>
    <row r="46" spans="1:15" ht="15.75" x14ac:dyDescent="0.2">
      <c r="B46" s="4">
        <v>1</v>
      </c>
      <c r="C46" s="64" t="s">
        <v>97</v>
      </c>
    </row>
    <row r="47" spans="1:15" x14ac:dyDescent="0.2">
      <c r="C47" s="5"/>
    </row>
    <row r="48" spans="1:15" ht="24.75" customHeight="1" x14ac:dyDescent="0.2">
      <c r="B48" s="4"/>
      <c r="C48" s="105"/>
      <c r="D48" s="105"/>
      <c r="E48" s="105"/>
      <c r="F48" s="105"/>
      <c r="G48" s="105"/>
      <c r="H48" s="105"/>
      <c r="I48" s="105"/>
    </row>
  </sheetData>
  <sheetProtection sheet="1" objects="1" scenarios="1"/>
  <mergeCells count="4">
    <mergeCell ref="C48:I48"/>
    <mergeCell ref="G8:H8"/>
    <mergeCell ref="C8:E8"/>
    <mergeCell ref="B1:H1"/>
  </mergeCells>
  <dataValidations count="2">
    <dataValidation type="list" allowBlank="1" showInputMessage="1" showErrorMessage="1" sqref="H37">
      <formula1>"1,2,3,4,5,6,7"</formula1>
    </dataValidation>
    <dataValidation type="list" allowBlank="1" showInputMessage="1" showErrorMessage="1" sqref="H39">
      <formula1>"0,1,2,3,4,5,6,7"</formula1>
    </dataValidation>
  </dataValidations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C22" sqref="C22"/>
    </sheetView>
  </sheetViews>
  <sheetFormatPr baseColWidth="10" defaultRowHeight="14.25" x14ac:dyDescent="0.2"/>
  <cols>
    <col min="1" max="1" width="24.625" customWidth="1"/>
    <col min="2" max="2" width="8.125" bestFit="1" customWidth="1"/>
    <col min="3" max="3" width="23.375" customWidth="1"/>
    <col min="4" max="4" width="20" customWidth="1"/>
    <col min="5" max="5" width="11.75" bestFit="1" customWidth="1"/>
  </cols>
  <sheetData>
    <row r="1" spans="1:6" ht="15" x14ac:dyDescent="0.25">
      <c r="A1" s="37" t="s">
        <v>84</v>
      </c>
    </row>
    <row r="2" spans="1:6" ht="10.5" customHeight="1" thickBot="1" x14ac:dyDescent="0.25"/>
    <row r="3" spans="1:6" ht="30" x14ac:dyDescent="0.25">
      <c r="A3" s="6" t="s">
        <v>9</v>
      </c>
      <c r="B3" s="7" t="s">
        <v>10</v>
      </c>
      <c r="C3" s="7" t="s">
        <v>11</v>
      </c>
      <c r="D3" s="8" t="s">
        <v>12</v>
      </c>
      <c r="E3" s="110" t="s">
        <v>96</v>
      </c>
      <c r="F3" s="111"/>
    </row>
    <row r="4" spans="1:6" x14ac:dyDescent="0.2">
      <c r="A4" s="9" t="s">
        <v>13</v>
      </c>
      <c r="B4" s="10">
        <v>0</v>
      </c>
      <c r="C4" s="11">
        <v>0</v>
      </c>
      <c r="D4" s="12">
        <v>0</v>
      </c>
      <c r="E4" s="59">
        <v>55001</v>
      </c>
      <c r="F4" s="16">
        <v>0</v>
      </c>
    </row>
    <row r="5" spans="1:6" x14ac:dyDescent="0.2">
      <c r="A5" s="13" t="s">
        <v>14</v>
      </c>
      <c r="B5" s="14" t="s">
        <v>15</v>
      </c>
      <c r="C5" s="15" t="s">
        <v>16</v>
      </c>
      <c r="D5" s="16" t="s">
        <v>17</v>
      </c>
      <c r="E5" s="59">
        <v>60001</v>
      </c>
      <c r="F5" s="16">
        <v>4.4999999999999998E-2</v>
      </c>
    </row>
    <row r="6" spans="1:6" x14ac:dyDescent="0.2">
      <c r="A6" s="13" t="s">
        <v>18</v>
      </c>
      <c r="B6" s="14" t="s">
        <v>19</v>
      </c>
      <c r="C6" s="15" t="s">
        <v>20</v>
      </c>
      <c r="D6" s="16" t="s">
        <v>21</v>
      </c>
      <c r="E6" s="59">
        <v>65001</v>
      </c>
      <c r="F6" s="16">
        <v>5.5E-2</v>
      </c>
    </row>
    <row r="7" spans="1:6" x14ac:dyDescent="0.2">
      <c r="A7" s="13" t="s">
        <v>22</v>
      </c>
      <c r="B7" s="14" t="s">
        <v>23</v>
      </c>
      <c r="C7" s="15" t="s">
        <v>24</v>
      </c>
      <c r="D7" s="16" t="s">
        <v>25</v>
      </c>
      <c r="E7" s="59">
        <v>70001</v>
      </c>
      <c r="F7" s="16">
        <v>6.5000000000000002E-2</v>
      </c>
    </row>
    <row r="8" spans="1:6" x14ac:dyDescent="0.2">
      <c r="A8" s="13" t="s">
        <v>26</v>
      </c>
      <c r="B8" s="14" t="s">
        <v>27</v>
      </c>
      <c r="C8" s="15" t="s">
        <v>28</v>
      </c>
      <c r="D8" s="16" t="s">
        <v>29</v>
      </c>
      <c r="E8" s="59">
        <v>75001</v>
      </c>
      <c r="F8" s="16">
        <v>7.4999999999999997E-2</v>
      </c>
    </row>
    <row r="9" spans="1:6" x14ac:dyDescent="0.2">
      <c r="A9" s="13" t="s">
        <v>30</v>
      </c>
      <c r="B9" s="14" t="s">
        <v>31</v>
      </c>
      <c r="C9" s="15" t="s">
        <v>32</v>
      </c>
      <c r="D9" s="16" t="s">
        <v>33</v>
      </c>
      <c r="E9" s="59">
        <v>80001</v>
      </c>
      <c r="F9" s="16">
        <v>8.5000000000000006E-2</v>
      </c>
    </row>
    <row r="10" spans="1:6" x14ac:dyDescent="0.2">
      <c r="A10" s="13" t="s">
        <v>34</v>
      </c>
      <c r="B10" s="14" t="s">
        <v>35</v>
      </c>
      <c r="C10" s="15" t="s">
        <v>36</v>
      </c>
      <c r="D10" s="17" t="s">
        <v>37</v>
      </c>
      <c r="E10" s="59">
        <v>85001</v>
      </c>
      <c r="F10" s="16">
        <v>9.5000000000000001E-2</v>
      </c>
    </row>
    <row r="11" spans="1:6" x14ac:dyDescent="0.2">
      <c r="A11" s="13" t="s">
        <v>38</v>
      </c>
      <c r="B11" s="14" t="s">
        <v>39</v>
      </c>
      <c r="C11" s="15" t="s">
        <v>40</v>
      </c>
      <c r="D11" s="16" t="s">
        <v>41</v>
      </c>
      <c r="E11" s="59">
        <v>90001</v>
      </c>
      <c r="F11" s="16">
        <v>0.105</v>
      </c>
    </row>
    <row r="12" spans="1:6" x14ac:dyDescent="0.2">
      <c r="A12" s="13" t="s">
        <v>42</v>
      </c>
      <c r="B12" s="14" t="s">
        <v>43</v>
      </c>
      <c r="C12" s="15" t="s">
        <v>44</v>
      </c>
      <c r="D12" s="16" t="s">
        <v>45</v>
      </c>
      <c r="E12" s="59">
        <v>95001</v>
      </c>
      <c r="F12" s="16">
        <v>0.115</v>
      </c>
    </row>
    <row r="13" spans="1:6" x14ac:dyDescent="0.2">
      <c r="A13" s="13" t="s">
        <v>46</v>
      </c>
      <c r="B13" s="14" t="s">
        <v>47</v>
      </c>
      <c r="C13" s="15" t="s">
        <v>48</v>
      </c>
      <c r="D13" s="16" t="s">
        <v>49</v>
      </c>
      <c r="E13" s="59">
        <v>100001</v>
      </c>
      <c r="F13" s="16">
        <v>0.125</v>
      </c>
    </row>
    <row r="14" spans="1:6" x14ac:dyDescent="0.2">
      <c r="A14" s="9" t="s">
        <v>124</v>
      </c>
      <c r="B14" s="84" t="s">
        <v>50</v>
      </c>
      <c r="C14" s="85" t="s">
        <v>129</v>
      </c>
      <c r="D14" s="86" t="s">
        <v>130</v>
      </c>
      <c r="E14" s="87">
        <v>120001</v>
      </c>
      <c r="F14" s="86">
        <v>0.13500000000000001</v>
      </c>
    </row>
    <row r="15" spans="1:6" x14ac:dyDescent="0.2">
      <c r="A15" s="9" t="s">
        <v>125</v>
      </c>
      <c r="B15" s="84">
        <v>0.15</v>
      </c>
      <c r="C15" s="85" t="s">
        <v>131</v>
      </c>
      <c r="D15" s="86" t="s">
        <v>132</v>
      </c>
      <c r="E15" s="87">
        <v>150001</v>
      </c>
      <c r="F15" s="86">
        <v>0.15</v>
      </c>
    </row>
    <row r="16" spans="1:6" x14ac:dyDescent="0.2">
      <c r="A16" s="13" t="s">
        <v>126</v>
      </c>
      <c r="B16" s="14">
        <v>0.17499999999999999</v>
      </c>
      <c r="C16" s="15" t="s">
        <v>133</v>
      </c>
      <c r="D16" s="16" t="s">
        <v>134</v>
      </c>
      <c r="E16" s="59">
        <v>200001</v>
      </c>
      <c r="F16" s="16">
        <v>0.17499999999999999</v>
      </c>
    </row>
    <row r="17" spans="1:6" x14ac:dyDescent="0.2">
      <c r="A17" s="13" t="s">
        <v>127</v>
      </c>
      <c r="B17" s="14">
        <v>0.2</v>
      </c>
      <c r="C17" s="15" t="s">
        <v>135</v>
      </c>
      <c r="D17" s="16" t="s">
        <v>136</v>
      </c>
      <c r="E17" s="59">
        <v>250001</v>
      </c>
      <c r="F17" s="16">
        <v>0.2</v>
      </c>
    </row>
    <row r="18" spans="1:6" ht="15" thickBot="1" x14ac:dyDescent="0.25">
      <c r="A18" s="18" t="s">
        <v>128</v>
      </c>
      <c r="B18" s="19">
        <v>0.25</v>
      </c>
      <c r="C18" s="88" t="s">
        <v>137</v>
      </c>
      <c r="D18" s="89" t="s">
        <v>138</v>
      </c>
      <c r="E18" s="60"/>
      <c r="F18" s="21">
        <v>0.25</v>
      </c>
    </row>
    <row r="20" spans="1:6" ht="15" x14ac:dyDescent="0.25">
      <c r="A20" s="37" t="s">
        <v>85</v>
      </c>
    </row>
    <row r="21" spans="1:6" ht="10.5" customHeight="1" thickBot="1" x14ac:dyDescent="0.25"/>
    <row r="22" spans="1:6" ht="30" x14ac:dyDescent="0.25">
      <c r="A22" s="6" t="s">
        <v>9</v>
      </c>
      <c r="B22" s="7" t="s">
        <v>10</v>
      </c>
      <c r="C22" s="7" t="s">
        <v>11</v>
      </c>
      <c r="D22" s="8" t="s">
        <v>12</v>
      </c>
      <c r="E22" s="110" t="s">
        <v>96</v>
      </c>
      <c r="F22" s="111"/>
    </row>
    <row r="23" spans="1:6" x14ac:dyDescent="0.2">
      <c r="A23" s="9" t="s">
        <v>74</v>
      </c>
      <c r="B23" s="10">
        <v>0</v>
      </c>
      <c r="C23" s="11">
        <v>0</v>
      </c>
      <c r="D23" s="12">
        <v>0</v>
      </c>
      <c r="E23" s="59">
        <v>10001</v>
      </c>
      <c r="F23" s="16">
        <v>0</v>
      </c>
    </row>
    <row r="24" spans="1:6" x14ac:dyDescent="0.2">
      <c r="A24" s="13" t="s">
        <v>75</v>
      </c>
      <c r="B24" s="14">
        <v>0.15</v>
      </c>
      <c r="C24" s="15" t="s">
        <v>76</v>
      </c>
      <c r="D24" s="16" t="s">
        <v>77</v>
      </c>
      <c r="E24" s="59">
        <v>20001</v>
      </c>
      <c r="F24" s="16">
        <v>0.15</v>
      </c>
    </row>
    <row r="25" spans="1:6" x14ac:dyDescent="0.2">
      <c r="A25" s="13" t="s">
        <v>78</v>
      </c>
      <c r="B25" s="14">
        <v>0.25</v>
      </c>
      <c r="C25" s="15" t="s">
        <v>79</v>
      </c>
      <c r="D25" s="16" t="s">
        <v>80</v>
      </c>
      <c r="E25" s="59">
        <v>30001</v>
      </c>
      <c r="F25" s="16">
        <v>0.25</v>
      </c>
    </row>
    <row r="26" spans="1:6" ht="15" thickBot="1" x14ac:dyDescent="0.25">
      <c r="A26" s="18" t="s">
        <v>81</v>
      </c>
      <c r="B26" s="19">
        <v>0.3</v>
      </c>
      <c r="C26" s="20" t="s">
        <v>82</v>
      </c>
      <c r="D26" s="21" t="s">
        <v>83</v>
      </c>
      <c r="E26" s="60"/>
      <c r="F26" s="21">
        <v>0.3</v>
      </c>
    </row>
  </sheetData>
  <sheetProtection sheet="1" objects="1" scenarios="1"/>
  <mergeCells count="2">
    <mergeCell ref="E3:F3"/>
    <mergeCell ref="E22:F2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Unselbständig Erwerbende</vt:lpstr>
      <vt:lpstr>Selbständig Erwerbende</vt:lpstr>
      <vt:lpstr>Minderj.  vollj. in Erstausb.</vt:lpstr>
      <vt:lpstr>Bezugstabelle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Habegger Manuel, JGK-KJA</dc:creator>
  <dc:description>V01-2020-02-06</dc:description>
  <cp:lastModifiedBy>Schwarzmann Martina</cp:lastModifiedBy>
  <cp:lastPrinted>2024-06-24T06:57:48Z</cp:lastPrinted>
  <dcterms:created xsi:type="dcterms:W3CDTF">2017-01-27T10:03:10Z</dcterms:created>
  <dcterms:modified xsi:type="dcterms:W3CDTF">2024-09-18T11:43:53Z</dcterms:modified>
</cp:coreProperties>
</file>